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84" activeTab="2"/>
  </bookViews>
  <sheets>
    <sheet name="Общая информация" sheetId="1" r:id="rId1"/>
    <sheet name="Кол-во соот-х по компетенциям" sheetId="3" r:id="rId2"/>
    <sheet name="Лучший результат ОО по компетен" sheetId="5" r:id="rId3"/>
  </sheets>
  <definedNames>
    <definedName name="_xlnm._FilterDatabase" localSheetId="1" hidden="1">'Кол-во соот-х по компетенциям'!$E$1:$E$81</definedName>
    <definedName name="_xlnm._FilterDatabase" localSheetId="2" hidden="1">'Лучший результат ОО по компетен'!$B$1:$B$81</definedName>
    <definedName name="_xlnm._FilterDatabase" localSheetId="0" hidden="1">'Общая информация'!$B$2:$G$251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3" l="1"/>
  <c r="E44" i="3"/>
  <c r="E16" i="3"/>
  <c r="E69" i="3"/>
  <c r="E36" i="3"/>
  <c r="E55" i="3"/>
  <c r="E3" i="3"/>
  <c r="E74" i="3"/>
  <c r="E31" i="3"/>
  <c r="E51" i="3"/>
  <c r="E19" i="3"/>
  <c r="E62" i="3"/>
  <c r="E75" i="3"/>
  <c r="E47" i="3"/>
  <c r="E42" i="3"/>
  <c r="E27" i="3"/>
  <c r="E41" i="3"/>
  <c r="E65" i="3"/>
  <c r="E56" i="3"/>
  <c r="E40" i="3"/>
  <c r="E26" i="3"/>
  <c r="E4" i="3"/>
  <c r="E29" i="3"/>
  <c r="E12" i="3"/>
  <c r="E30" i="3"/>
  <c r="E22" i="3"/>
  <c r="E18" i="3"/>
  <c r="E53" i="3"/>
  <c r="E76" i="3"/>
  <c r="E10" i="3"/>
  <c r="E17" i="3"/>
  <c r="E77" i="3"/>
  <c r="E5" i="3"/>
  <c r="E78" i="3"/>
  <c r="E6" i="3"/>
  <c r="E34" i="3"/>
  <c r="E71" i="3"/>
  <c r="E73" i="3"/>
  <c r="E50" i="3"/>
  <c r="E67" i="3"/>
  <c r="E39" i="3"/>
  <c r="E58" i="3"/>
  <c r="E70" i="3"/>
  <c r="E37" i="3"/>
  <c r="E43" i="3"/>
  <c r="E15" i="3"/>
  <c r="E57" i="3"/>
  <c r="E14" i="3"/>
  <c r="E54" i="3"/>
  <c r="E79" i="3"/>
  <c r="E52" i="3"/>
  <c r="E68" i="3"/>
  <c r="E7" i="3"/>
  <c r="E23" i="3"/>
  <c r="E64" i="3"/>
  <c r="E32" i="3"/>
  <c r="E61" i="3"/>
  <c r="E48" i="3"/>
  <c r="E63" i="3"/>
  <c r="E72" i="3"/>
  <c r="E11" i="3"/>
  <c r="E35" i="3"/>
  <c r="E21" i="3"/>
  <c r="E25" i="3"/>
  <c r="E49" i="3"/>
  <c r="E66" i="3"/>
  <c r="E80" i="3"/>
  <c r="E59" i="3"/>
  <c r="E33" i="3"/>
  <c r="E28" i="3"/>
  <c r="E13" i="3"/>
  <c r="E9" i="3"/>
  <c r="E45" i="3"/>
  <c r="E24" i="3"/>
  <c r="E46" i="3"/>
  <c r="E81" i="3"/>
  <c r="E38" i="3"/>
  <c r="E20" i="3"/>
  <c r="I251" i="1"/>
  <c r="H251" i="1"/>
  <c r="I250" i="1"/>
  <c r="H250" i="1"/>
  <c r="I248" i="1"/>
  <c r="H248" i="1"/>
  <c r="I247" i="1"/>
  <c r="H247" i="1"/>
  <c r="I246" i="1"/>
  <c r="H246" i="1"/>
  <c r="I244" i="1"/>
  <c r="H244" i="1"/>
  <c r="I243" i="1"/>
  <c r="H243" i="1"/>
  <c r="I242" i="1"/>
  <c r="H242" i="1"/>
  <c r="I240" i="1"/>
  <c r="H240" i="1"/>
  <c r="I238" i="1"/>
  <c r="H238" i="1"/>
  <c r="I234" i="1"/>
  <c r="H234" i="1"/>
  <c r="I233" i="1"/>
  <c r="H233" i="1"/>
  <c r="I230" i="1"/>
  <c r="H230" i="1"/>
  <c r="I228" i="1"/>
  <c r="H228" i="1"/>
  <c r="I227" i="1"/>
  <c r="H227" i="1"/>
  <c r="I226" i="1"/>
  <c r="H226" i="1"/>
  <c r="I225" i="1"/>
  <c r="H225" i="1"/>
  <c r="I224" i="1"/>
  <c r="H224" i="1"/>
  <c r="I220" i="1"/>
  <c r="H220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06" i="1"/>
  <c r="H206" i="1"/>
  <c r="I204" i="1"/>
  <c r="H204" i="1"/>
  <c r="I203" i="1"/>
  <c r="H203" i="1"/>
  <c r="I202" i="1"/>
  <c r="H202" i="1"/>
  <c r="I200" i="1"/>
  <c r="H200" i="1"/>
  <c r="I199" i="1"/>
  <c r="H199" i="1"/>
  <c r="I192" i="1"/>
  <c r="H192" i="1"/>
  <c r="I186" i="1"/>
  <c r="H186" i="1"/>
  <c r="I183" i="1"/>
  <c r="H183" i="1"/>
  <c r="I168" i="1"/>
  <c r="H168" i="1"/>
  <c r="I166" i="1"/>
  <c r="H166" i="1"/>
  <c r="I163" i="1"/>
  <c r="H163" i="1"/>
  <c r="I158" i="1"/>
  <c r="H158" i="1"/>
  <c r="I156" i="1"/>
  <c r="H156" i="1"/>
  <c r="I154" i="1"/>
  <c r="H154" i="1"/>
  <c r="I152" i="1"/>
  <c r="H152" i="1"/>
  <c r="I151" i="1"/>
  <c r="H151" i="1"/>
  <c r="I148" i="1"/>
  <c r="H148" i="1"/>
  <c r="I143" i="1"/>
  <c r="H143" i="1"/>
  <c r="I141" i="1"/>
  <c r="H141" i="1"/>
  <c r="I140" i="1"/>
  <c r="H140" i="1"/>
  <c r="I138" i="1"/>
  <c r="H138" i="1"/>
  <c r="I137" i="1"/>
  <c r="H137" i="1"/>
  <c r="I135" i="1"/>
  <c r="H135" i="1"/>
  <c r="I134" i="1"/>
  <c r="H134" i="1"/>
  <c r="I132" i="1"/>
  <c r="H132" i="1"/>
  <c r="I130" i="1"/>
  <c r="H130" i="1"/>
  <c r="I124" i="1"/>
  <c r="H124" i="1"/>
  <c r="I121" i="1"/>
  <c r="H121" i="1"/>
  <c r="I119" i="1"/>
  <c r="H119" i="1"/>
  <c r="I117" i="1"/>
  <c r="H117" i="1"/>
  <c r="I114" i="1"/>
  <c r="H114" i="1"/>
  <c r="I105" i="1"/>
  <c r="H105" i="1"/>
  <c r="I104" i="1"/>
  <c r="H104" i="1"/>
  <c r="I102" i="1"/>
  <c r="H102" i="1"/>
  <c r="I101" i="1"/>
  <c r="H101" i="1"/>
  <c r="I97" i="1"/>
  <c r="H97" i="1"/>
  <c r="I95" i="1"/>
  <c r="H95" i="1"/>
  <c r="I93" i="1"/>
  <c r="H93" i="1"/>
  <c r="I92" i="1"/>
  <c r="H92" i="1"/>
  <c r="I91" i="1"/>
  <c r="H91" i="1"/>
  <c r="I83" i="1"/>
  <c r="H83" i="1"/>
  <c r="I78" i="1"/>
  <c r="H78" i="1"/>
  <c r="I77" i="1"/>
  <c r="H77" i="1"/>
  <c r="I76" i="1"/>
  <c r="H76" i="1"/>
  <c r="I75" i="1"/>
  <c r="H75" i="1"/>
  <c r="I73" i="1"/>
  <c r="H73" i="1"/>
  <c r="I69" i="1"/>
  <c r="H69" i="1"/>
  <c r="I67" i="1"/>
  <c r="H67" i="1"/>
  <c r="I65" i="1"/>
  <c r="H65" i="1"/>
  <c r="I53" i="1"/>
  <c r="H53" i="1"/>
  <c r="I45" i="1"/>
  <c r="H45" i="1"/>
  <c r="I44" i="1"/>
  <c r="H44" i="1"/>
  <c r="I41" i="1"/>
  <c r="H41" i="1"/>
  <c r="I40" i="1"/>
  <c r="H40" i="1"/>
  <c r="I36" i="1"/>
  <c r="H36" i="1"/>
  <c r="I32" i="1"/>
  <c r="H32" i="1"/>
  <c r="I29" i="1"/>
  <c r="H29" i="1"/>
  <c r="I28" i="1"/>
  <c r="H28" i="1"/>
  <c r="I26" i="1"/>
  <c r="H26" i="1"/>
  <c r="I25" i="1"/>
  <c r="H25" i="1"/>
  <c r="I22" i="1"/>
  <c r="H22" i="1"/>
  <c r="I20" i="1"/>
  <c r="H20" i="1"/>
  <c r="I19" i="1"/>
  <c r="H19" i="1"/>
  <c r="I8" i="1"/>
  <c r="H8" i="1"/>
  <c r="I5" i="1"/>
  <c r="H5" i="1"/>
  <c r="I4" i="1"/>
  <c r="H4" i="1"/>
  <c r="I3" i="1"/>
  <c r="H3" i="1"/>
  <c r="J67" i="1" l="1"/>
  <c r="J151" i="1"/>
  <c r="J238" i="1"/>
  <c r="J217" i="1"/>
  <c r="J246" i="1"/>
  <c r="J8" i="1"/>
  <c r="J105" i="1"/>
  <c r="J206" i="1"/>
  <c r="J214" i="1"/>
  <c r="J216" i="1"/>
  <c r="J242" i="1"/>
  <c r="J244" i="1"/>
  <c r="J76" i="1"/>
  <c r="J25" i="1"/>
  <c r="J73" i="1"/>
  <c r="J117" i="1"/>
  <c r="J121" i="1"/>
  <c r="J154" i="1"/>
  <c r="J158" i="1"/>
  <c r="J20" i="1"/>
  <c r="J124" i="1"/>
  <c r="J163" i="1"/>
  <c r="J3" i="1"/>
  <c r="J5" i="1"/>
  <c r="J28" i="1"/>
  <c r="J32" i="1"/>
  <c r="J44" i="1"/>
  <c r="J92" i="1"/>
  <c r="J95" i="1"/>
  <c r="J101" i="1"/>
  <c r="J104" i="1"/>
  <c r="J114" i="1"/>
  <c r="J130" i="1"/>
  <c r="J134" i="1"/>
  <c r="J140" i="1"/>
  <c r="J199" i="1"/>
  <c r="J204" i="1"/>
  <c r="J213" i="1"/>
  <c r="J218" i="1"/>
  <c r="J224" i="1"/>
  <c r="J228" i="1"/>
  <c r="J251" i="1"/>
  <c r="J36" i="1"/>
  <c r="J41" i="1"/>
  <c r="J45" i="1"/>
  <c r="J65" i="1"/>
  <c r="J78" i="1"/>
  <c r="J91" i="1"/>
  <c r="J97" i="1"/>
  <c r="J138" i="1"/>
  <c r="J148" i="1"/>
  <c r="J166" i="1"/>
  <c r="J183" i="1"/>
  <c r="J200" i="1"/>
  <c r="J227" i="1"/>
  <c r="J234" i="1"/>
  <c r="J240" i="1"/>
  <c r="J247" i="1"/>
  <c r="J250" i="1"/>
  <c r="J19" i="1"/>
  <c r="J22" i="1"/>
  <c r="J40" i="1"/>
  <c r="J69" i="1"/>
  <c r="J75" i="1"/>
  <c r="J93" i="1"/>
  <c r="J119" i="1"/>
  <c r="J137" i="1"/>
  <c r="J152" i="1"/>
  <c r="J156" i="1"/>
  <c r="J192" i="1"/>
  <c r="J215" i="1"/>
  <c r="J226" i="1"/>
  <c r="J243" i="1"/>
  <c r="J26" i="1"/>
  <c r="J29" i="1"/>
  <c r="J53" i="1"/>
  <c r="J77" i="1"/>
  <c r="J83" i="1"/>
  <c r="J102" i="1"/>
  <c r="J132" i="1"/>
  <c r="J135" i="1"/>
  <c r="J143" i="1"/>
  <c r="J168" i="1"/>
  <c r="J186" i="1"/>
  <c r="J203" i="1"/>
  <c r="J220" i="1"/>
  <c r="J225" i="1"/>
  <c r="J233" i="1"/>
  <c r="J248" i="1"/>
  <c r="J141" i="1"/>
  <c r="J202" i="1"/>
  <c r="J230" i="1"/>
  <c r="J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3" i="1"/>
</calcChain>
</file>

<file path=xl/sharedStrings.xml><?xml version="1.0" encoding="utf-8"?>
<sst xmlns="http://schemas.openxmlformats.org/spreadsheetml/2006/main" count="603" uniqueCount="226">
  <si>
    <t>по ОО в конкретной компетенции</t>
  </si>
  <si>
    <t>Наименование ОО</t>
  </si>
  <si>
    <t>Компетенция и КОД</t>
  </si>
  <si>
    <t>Всего участников</t>
  </si>
  <si>
    <t>Соответствует стандартам Ворлдскиллс Россия</t>
  </si>
  <si>
    <t>Процент соответсвующих</t>
  </si>
  <si>
    <t>Несоответствие стандартам Ворлдскиллс</t>
  </si>
  <si>
    <t>Процент несоответствующих</t>
  </si>
  <si>
    <t>АВТОНОМНАЯ НЕКОММЕРЧЕСКАЯ ПРОФЕССИОНАЛЬНАЯ ОБРАЗОВАТЕЛЬНАЯ ОРГАНИЗАЦИЯ УРАЛЬСКИЙ ЭКОНОМИЧЕСКИЙ КОЛЛЕДЖ</t>
  </si>
  <si>
    <t>Банковское дело</t>
  </si>
  <si>
    <t>Бухгалтерский учет</t>
  </si>
  <si>
    <t>Государственное автономное образовательное учреждение Свердловской области "Екатеринбургский торгово-экономический техникум"</t>
  </si>
  <si>
    <t>Администрирование отеля</t>
  </si>
  <si>
    <t xml:space="preserve">Кондитерское дело </t>
  </si>
  <si>
    <t>Ресторанный сервис</t>
  </si>
  <si>
    <t>государственное автономное профессиональное образовательное учреждение  Свердловской области "Екатеринбургский экономико-технологический колледж"</t>
  </si>
  <si>
    <t>Документационное обеспечение управления и архивоведение</t>
  </si>
  <si>
    <t>ИТ-решения для бизнеса на платформе "1С: Предприятие 8"</t>
  </si>
  <si>
    <t>Организация экскурсионных услуг</t>
  </si>
  <si>
    <t>Поварское дело</t>
  </si>
  <si>
    <t>Программные решения для бизнеса</t>
  </si>
  <si>
    <t>Разработка мобильных приложений</t>
  </si>
  <si>
    <t>Сетевое и системное администрирование</t>
  </si>
  <si>
    <t>Социальная работа</t>
  </si>
  <si>
    <t>Хлебопечение</t>
  </si>
  <si>
    <t>Холодильная техника и системы кондиционирования</t>
  </si>
  <si>
    <t>Государственное автономное профессиональное образовательное учреждение  Свердловской области "Нижнетагильский строительный колледж"</t>
  </si>
  <si>
    <t>Геопространственные технологии</t>
  </si>
  <si>
    <t>Электромонтаж</t>
  </si>
  <si>
    <t>государственное автономное профессиональное образовательное учреждение Cвердловской области "Уральский техникум "Рифей"</t>
  </si>
  <si>
    <t>Пожарная безопасность</t>
  </si>
  <si>
    <t>Спасательные работы</t>
  </si>
  <si>
    <t>Ювелирное дело</t>
  </si>
  <si>
    <t>Веб-технологии</t>
  </si>
  <si>
    <t>Государственное автономное профессиональное образовательное учреждение Свердловской области "Асбестовский политехникум"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</si>
  <si>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</si>
  <si>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Малярные и декоративные работы</t>
  </si>
  <si>
    <t>Государственное автономное профессиональное образовательное учреждение Свердловской области "Верхнепышминский механико-технологический техникум "Юность"</t>
  </si>
  <si>
    <t xml:space="preserve">Лабораторный химический анализ </t>
  </si>
  <si>
    <t>Обслуживание грузовой техники</t>
  </si>
  <si>
    <t>Сварочные технологии</t>
  </si>
  <si>
    <t>государственное автономное профессиональное образовательное учреждение Свердловской области "Верхнесалдинский авиаметаллургический колледж им.А.А. Евстигнеева"</t>
  </si>
  <si>
    <t>Промышленная механика и монтаж</t>
  </si>
  <si>
    <t>Фрезерные работы на станках с ЧПУ</t>
  </si>
  <si>
    <t>Ремонт и обслуживание легковых автомобилей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</si>
  <si>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</si>
  <si>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Дизайн интерьера</t>
  </si>
  <si>
    <t>Обслуживание железнодорожного пути</t>
  </si>
  <si>
    <t>Охрана окружающей среды</t>
  </si>
  <si>
    <t>Сметное дело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</si>
  <si>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</si>
  <si>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Вертикальный транспорт</t>
  </si>
  <si>
    <t xml:space="preserve">Монтаж и эксплуатация газового оборудования </t>
  </si>
  <si>
    <t>Охрана труда</t>
  </si>
  <si>
    <t>Сантехника и отопление</t>
  </si>
  <si>
    <t>Технологии информационного моделирования BIM</t>
  </si>
  <si>
    <t>Эксплуатация и обслуживание многоквартирного дома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</si>
  <si>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</si>
  <si>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</si>
  <si>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Дополнительное образование детей и взрослых</t>
  </si>
  <si>
    <t>Дошкольное воспитание</t>
  </si>
  <si>
    <t>Преподавание в младших классах</t>
  </si>
  <si>
    <t>Государственное автономное профессиональное образовательное учреждение Свердловской области "Ирбитский политехникум"</t>
  </si>
  <si>
    <t>Государственное автономное профессиональное образовательное учреждение Свердловской области "Каменск-Уральский агропромышленный техникум"</t>
  </si>
  <si>
    <t>Эксплуатация сельскохозяйственных машин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</si>
  <si>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</si>
  <si>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Инженерный дизайн CAD</t>
  </si>
  <si>
    <t>Мобильная робототехника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</si>
  <si>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</si>
  <si>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Графический дизайн</t>
  </si>
  <si>
    <t>Интернет-маркетинг</t>
  </si>
  <si>
    <t>Парикмахерское искусство</t>
  </si>
  <si>
    <t>Предпринимательство</t>
  </si>
  <si>
    <t xml:space="preserve">Финансы </t>
  </si>
  <si>
    <t>Государственное автономное профессиональное образовательное учреждение Свердловской области "Колледж управления и сервиса "Стиль"</t>
  </si>
  <si>
    <t>Туризм</t>
  </si>
  <si>
    <t xml:space="preserve">Фотография 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</si>
  <si>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</si>
  <si>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</si>
  <si>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Кузовной ремонт</t>
  </si>
  <si>
    <t>Окраска автомобиля</t>
  </si>
  <si>
    <t>Технологии моды</t>
  </si>
  <si>
    <t>Экспедирование грузов</t>
  </si>
  <si>
    <t>государственное автономное профессиональное образовательное учреждение Свердловской области "Нижнетагильский железнодорожный техникум"</t>
  </si>
  <si>
    <t>Корпоративная защита от внутренних угроз информационной безопасности</t>
  </si>
  <si>
    <t>Управление локомотивом</t>
  </si>
  <si>
    <t>Физическая культура, спорт и фитнес</t>
  </si>
  <si>
    <t>Мехатроника</t>
  </si>
  <si>
    <t>Токарные работы на станках с ЧПУ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</si>
  <si>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</si>
  <si>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</si>
  <si>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государственное автономное профессиональное образовательное учреждение Свердловской области "Первоуральский металлургический колледж"</t>
  </si>
  <si>
    <t>Аддитивное производство</t>
  </si>
  <si>
    <t xml:space="preserve">Кирпичная кладка </t>
  </si>
  <si>
    <t>государственное автономное профессиональное образовательное учреждение Свердловской области "Режевской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</si>
  <si>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</si>
  <si>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Туроператорская деятельность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</si>
  <si>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</si>
  <si>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Сити-Фермерство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</si>
  <si>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</si>
  <si>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Выпечка осетинских пирогов</t>
  </si>
  <si>
    <t>Плотницкое дело</t>
  </si>
  <si>
    <t>Государственное автономное профессиональное образовательное учреждение Свердловской области "Уральский колледж строительства, архитектуры и предпринимательства"</t>
  </si>
  <si>
    <t>Архитектура</t>
  </si>
  <si>
    <t>Визуальный мерчендайзинг</t>
  </si>
  <si>
    <t>Метрология и КИП</t>
  </si>
  <si>
    <t>Облицовка плиткой</t>
  </si>
  <si>
    <t>Столярное дело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</si>
  <si>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</si>
  <si>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</si>
  <si>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Изготовление прототипов</t>
  </si>
  <si>
    <t>Обработка листового металла</t>
  </si>
  <si>
    <t>Промышленная робототехника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</si>
  <si>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</si>
  <si>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 xml:space="preserve">ИТ-решения для бизнеса на платформе "1С: Предприятие 8" </t>
  </si>
  <si>
    <t>Электроника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</si>
  <si>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</si>
  <si>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государственное бюджетное  профессиональное образовательное  учреждение Свердловской области "Уральский колледж бизнеса, управления и технологии красоты"</t>
  </si>
  <si>
    <t>Визаж и стилистика</t>
  </si>
  <si>
    <t>Турагентская деятельность</t>
  </si>
  <si>
    <t>Эстетическая косметология</t>
  </si>
  <si>
    <t>государственное бюджетное автономное образовательное учреждение Свердловской области "Сухоложский многопрофильный техникум"</t>
  </si>
  <si>
    <t xml:space="preserve">Государственное бюджетное профессиональное образовательное учреждение Свердловской области "Богдановичский политехникум" </t>
  </si>
  <si>
    <t>Полимеханика и автоматизация</t>
  </si>
  <si>
    <t>государственное бюджетное профессиональное образовательное учреждение Свердловской области "Екатеринбургский политехникум"</t>
  </si>
  <si>
    <t>государственное бюджетное профессиональное образовательное учреждение Свердловской области "Талицкий лесотехнический колледж им. Н.И. Кузнецова"</t>
  </si>
  <si>
    <t>Негосударственное образовательное частное учреждение профессиональная образовательная организация  "Колледж предпринимательства и социального управления"</t>
  </si>
  <si>
    <t>Филиал ГАПОУ СО "НТГПК им. Н.А. Демидова" в городе Артемовский</t>
  </si>
  <si>
    <t>Процент сдавших на соответсвие стандартам ВСР по ОО</t>
  </si>
  <si>
    <t>Всего соответствующих участников</t>
  </si>
  <si>
    <t>общая информация по ОО</t>
  </si>
  <si>
    <t>Наименование компетенции</t>
  </si>
  <si>
    <t>№ п/п</t>
  </si>
  <si>
    <t>Единственная ОО, сдававшая ДЭ по данной компетенции</t>
  </si>
  <si>
    <t>Государственное автономное профессиональное образовательное учреждение Свердловской области "Екатеринбургский монтажный колледж"/государственное автономное профессиональное образовательное учреждение Свердловской области "Тавдинский техникум им. А.А.Елохина"</t>
  </si>
  <si>
    <t>Лучший результат по компетенциям в СО 2021 год</t>
  </si>
  <si>
    <t>Процент соответствия результатов демонстрационного экзамена национальным или международным стандартам</t>
  </si>
  <si>
    <t>Информация по количеству участников, результаты которых соответсвует национальным или международным стандартам (по компетенции в целом в СО)</t>
  </si>
  <si>
    <t>Бисертский филиал "Уральский горнозаводской колледж имени Демидовых"</t>
  </si>
  <si>
    <t>Екатеринбургский экономико-технологический колледж"</t>
  </si>
  <si>
    <t>Екатеринбургский торгово-экономический техникум"</t>
  </si>
  <si>
    <t>Каменск-Уральский радиотехнический техникум"</t>
  </si>
  <si>
    <t>Нижнетагильский строительный колледж"</t>
  </si>
  <si>
    <t>Уральский техникум "Рифей"</t>
  </si>
  <si>
    <t>Артемовский колледж точного приборостроения"</t>
  </si>
  <si>
    <t>Асбестовский политехникум"</t>
  </si>
  <si>
    <t>Берёзовский техникум "Профи"</t>
  </si>
  <si>
    <t>Верхнепышминский механико-технологический техникум "Юность"</t>
  </si>
  <si>
    <t>Верхнесалдинский авиаметаллургический колледж им.А.А. Евстигнеева"</t>
  </si>
  <si>
    <t>Верхнетуринский механический техникум"</t>
  </si>
  <si>
    <t>Высокогорский многопрофильный техникум"</t>
  </si>
  <si>
    <t>Екатеринбургский автомобильно-дорожный колледж"</t>
  </si>
  <si>
    <t>Екатеринбургский колледж транспортного строительства"</t>
  </si>
  <si>
    <t>Екатеринбургский монтажный колледж"</t>
  </si>
  <si>
    <t>Екатеринбургский техникум химического машиностроения"</t>
  </si>
  <si>
    <t>Екатеринбургский энергетический техникум"</t>
  </si>
  <si>
    <t>Ирбитский гуманитарный колледж"</t>
  </si>
  <si>
    <t>Ирбитский мотоциклетный техникум"</t>
  </si>
  <si>
    <t>Ирбитский политехникум"</t>
  </si>
  <si>
    <t>Каменск-Уральский агропромышленный техникум"</t>
  </si>
  <si>
    <t>Каменск-Уральский педагогический колледж"</t>
  </si>
  <si>
    <t>Каменск-Уральский политехнический колледж"</t>
  </si>
  <si>
    <t>Каменск-Уральский техникум торговли и сервиса"</t>
  </si>
  <si>
    <t>Камышловский гуманитарно-технологический техникум"</t>
  </si>
  <si>
    <t>"Камышловский педагогический колледж"</t>
  </si>
  <si>
    <t>"Камышловский техникум промышленности и транспорта"</t>
  </si>
  <si>
    <t xml:space="preserve"> "Карпинский машиностроительный техникум"</t>
  </si>
  <si>
    <t>"Колледж управления и сервиса "Стиль"</t>
  </si>
  <si>
    <t xml:space="preserve"> "Краснотурьинский индустриальный колледж"</t>
  </si>
  <si>
    <t>Красноуральский многопрофильный техникум"</t>
  </si>
  <si>
    <t>Нижнетагильский горно-металлургический колледж имени Е.А. и М.Е. Черепановых"</t>
  </si>
  <si>
    <t>Нижнетагильский государственный профессиональный колледж имени Никиты Акинфиевича Демидова"</t>
  </si>
  <si>
    <t>Нижнетагильский железнодорожный техникум"</t>
  </si>
  <si>
    <t>Нижнетагильский педагогический колледж № 1"</t>
  </si>
  <si>
    <t>Нижнетагильский педагогический колледж № 2"</t>
  </si>
  <si>
    <t>Нижнетагильский техникум металлообрабатывающих производств и сервиса"</t>
  </si>
  <si>
    <t>Нижнетагильский торгово-экономический колледж"</t>
  </si>
  <si>
    <t>Новоуральский технологический колледж"</t>
  </si>
  <si>
    <t>Областной техникум дизайна и сервиса"</t>
  </si>
  <si>
    <t>Первоуральский металлургический колледж"</t>
  </si>
  <si>
    <t>Первоуральский политехникум"</t>
  </si>
  <si>
    <t>Полевской многопрофильный техникум им. В.И. Назарова"</t>
  </si>
  <si>
    <t>Ревдинский многопрофильный техникум"</t>
  </si>
  <si>
    <t>Ревдинский педагогический колледж"</t>
  </si>
  <si>
    <t>Режевской политехникум"</t>
  </si>
  <si>
    <t>Свердловский областной педагогический колледж"</t>
  </si>
  <si>
    <t>Северный педагогический колледж"</t>
  </si>
  <si>
    <t>Североуральский политехникум"</t>
  </si>
  <si>
    <t>Сергинский многопрофильный техникум"</t>
  </si>
  <si>
    <t>Серовский техникум сферы обслуживания и питания"</t>
  </si>
  <si>
    <t>Слободотуринский аграрно-экономический техникум"</t>
  </si>
  <si>
    <t>Тавдинский техникум им. А.А.Елохина"</t>
  </si>
  <si>
    <t>Техникум индустрии питания и услуг "Кулинар"</t>
  </si>
  <si>
    <t>Уральский железнодорожный техникум"</t>
  </si>
  <si>
    <t>Уральский колледж технологий и предпринимательства"</t>
  </si>
  <si>
    <t>Уральский политехнический колледж - Межрегиональный центр компетенций"</t>
  </si>
  <si>
    <t>Уральский радиотехнический колледж им. А.С. Попова"</t>
  </si>
  <si>
    <t>Екатеринбургский промышленно-технологический техникум им. В.М.Курочкина»</t>
  </si>
  <si>
    <t>Екатеринбургский техникум "Автоматика"</t>
  </si>
  <si>
    <t xml:space="preserve">Сысертский социально-экономический техникум "Родник" </t>
  </si>
  <si>
    <t>Екатеринбургский техникум отраслевых технологий и сервиса"</t>
  </si>
  <si>
    <t>Красноуфимский аграрный колледж"</t>
  </si>
  <si>
    <t>Уральский колледж бизнеса, управления и технологии красоты"</t>
  </si>
  <si>
    <t>Серовский политехнический техникум"</t>
  </si>
  <si>
    <t>Сухоложский многопрофильный техникум"</t>
  </si>
  <si>
    <t xml:space="preserve">Ирбитский аграрный техникум"  </t>
  </si>
  <si>
    <t>Артинский агропромышленный техникум"</t>
  </si>
  <si>
    <t>Баранчинский электромеханический техникум"</t>
  </si>
  <si>
    <t xml:space="preserve">Богдановичский политехникум" </t>
  </si>
  <si>
    <t>Екатеринбургский политехникум"</t>
  </si>
  <si>
    <t>Исовский геологоразведочный техникум"</t>
  </si>
  <si>
    <t>Краснотурьинский политехникум"</t>
  </si>
  <si>
    <t>Качканарский горно-промышленный колледж"</t>
  </si>
  <si>
    <t>Красноуфимский многопрофильный техникум"</t>
  </si>
  <si>
    <t>Красноуфимский педагогический колледж"</t>
  </si>
  <si>
    <t>Талицкий лесотехнический колледж им. Н.И. Кузнецова"</t>
  </si>
  <si>
    <t>Туринский многопрофильный техникум"</t>
  </si>
  <si>
    <t>Уральский государственный колледж имени И.И. Ползунова"</t>
  </si>
  <si>
    <t>Уральский техникум автомобильного транспорта и сервиса"</t>
  </si>
  <si>
    <t>Уральский государственный горный университет"</t>
  </si>
  <si>
    <t>Уральский государственный лесотехнический университет"</t>
  </si>
  <si>
    <t xml:space="preserve">Нижнетагильский государственный социально-педагогический институт РГППУ </t>
  </si>
  <si>
    <t>Новоуральский технологический институт - филиал МИФИ"</t>
  </si>
  <si>
    <t>"УРАЛЬСКИЙ ГОСУДАРСТВЕННЫЙ УНИВЕРСИТЕТ ПУТЕЙ СООБЩЕНИЯ"</t>
  </si>
  <si>
    <t>Уральский государственный экономический университет"</t>
  </si>
  <si>
    <t>ЧПОУ Нижнетагильский экономический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</si>
</sst>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9" fontId="6" fillId="0" borderId="1" xfId="2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5" fillId="0" borderId="1" xfId="2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4" fillId="0" borderId="0" xfId="0" applyFont="1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0" xfId="0" applyFill="1" applyAlignment="1">
      <alignment wrapText="1"/>
    </xf>
    <xf numFmtId="0" fontId="8" fillId="0" borderId="1" xfId="0" applyFont="1" applyFill="1" applyBorder="1" applyAlignment="1">
      <alignment horizontal="center" wrapText="1"/>
    </xf>
    <xf numFmtId="9" fontId="8" fillId="0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9" fontId="5" fillId="0" borderId="1" xfId="2" applyFont="1" applyFill="1" applyBorder="1" applyAlignment="1">
      <alignment horizontal="center" wrapText="1"/>
    </xf>
    <xf numFmtId="9" fontId="7" fillId="0" borderId="8" xfId="1" applyNumberFormat="1" applyFont="1" applyBorder="1" applyAlignment="1">
      <alignment horizontal="center" wrapText="1"/>
    </xf>
    <xf numFmtId="9" fontId="7" fillId="0" borderId="11" xfId="1" applyNumberFormat="1" applyFont="1" applyBorder="1" applyAlignment="1">
      <alignment horizontal="center" wrapText="1"/>
    </xf>
    <xf numFmtId="9" fontId="7" fillId="0" borderId="1" xfId="1" applyNumberFormat="1" applyFont="1" applyBorder="1" applyAlignment="1">
      <alignment horizontal="center" wrapText="1"/>
    </xf>
    <xf numFmtId="9" fontId="7" fillId="0" borderId="15" xfId="1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9" fontId="6" fillId="0" borderId="8" xfId="2" applyFont="1" applyBorder="1" applyAlignment="1">
      <alignment horizontal="center" wrapText="1"/>
    </xf>
    <xf numFmtId="1" fontId="6" fillId="0" borderId="8" xfId="2" applyNumberFormat="1" applyFont="1" applyBorder="1" applyAlignment="1">
      <alignment horizontal="center" wrapText="1"/>
    </xf>
    <xf numFmtId="9" fontId="7" fillId="0" borderId="9" xfId="2" applyFont="1" applyBorder="1" applyAlignment="1">
      <alignment horizontal="center" wrapText="1"/>
    </xf>
    <xf numFmtId="9" fontId="6" fillId="0" borderId="11" xfId="2" applyFont="1" applyBorder="1" applyAlignment="1">
      <alignment horizontal="center" wrapText="1"/>
    </xf>
    <xf numFmtId="9" fontId="6" fillId="0" borderId="15" xfId="2" applyFont="1" applyBorder="1" applyAlignment="1">
      <alignment horizontal="center" wrapText="1"/>
    </xf>
    <xf numFmtId="9" fontId="7" fillId="2" borderId="9" xfId="2" applyFont="1" applyFill="1" applyBorder="1" applyAlignment="1">
      <alignment horizontal="center" wrapText="1"/>
    </xf>
    <xf numFmtId="9" fontId="5" fillId="2" borderId="1" xfId="2" applyFont="1" applyFill="1" applyBorder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10" fillId="0" borderId="2" xfId="0" applyFont="1" applyBorder="1" applyAlignment="1">
      <alignment horizontal="center" wrapText="1" shrinkToFit="1"/>
    </xf>
    <xf numFmtId="0" fontId="7" fillId="0" borderId="2" xfId="0" applyFont="1" applyBorder="1" applyAlignment="1">
      <alignment horizontal="center" wrapText="1" shrinkToFit="1"/>
    </xf>
    <xf numFmtId="9" fontId="7" fillId="0" borderId="2" xfId="2" applyFont="1" applyBorder="1" applyAlignment="1">
      <alignment horizontal="center" wrapText="1" shrinkToFit="1"/>
    </xf>
    <xf numFmtId="0" fontId="11" fillId="0" borderId="8" xfId="0" applyFont="1" applyBorder="1" applyAlignment="1">
      <alignment horizontal="center" wrapText="1" shrinkToFit="1"/>
    </xf>
    <xf numFmtId="9" fontId="10" fillId="0" borderId="8" xfId="1" applyNumberFormat="1" applyFont="1" applyBorder="1" applyAlignment="1">
      <alignment horizontal="center" wrapText="1" shrinkToFit="1"/>
    </xf>
    <xf numFmtId="0" fontId="6" fillId="0" borderId="8" xfId="0" applyFont="1" applyBorder="1" applyAlignment="1">
      <alignment horizontal="center" wrapText="1" shrinkToFit="1"/>
    </xf>
    <xf numFmtId="9" fontId="6" fillId="0" borderId="8" xfId="2" applyFont="1" applyBorder="1" applyAlignment="1">
      <alignment horizontal="center" wrapText="1" shrinkToFit="1"/>
    </xf>
    <xf numFmtId="9" fontId="7" fillId="0" borderId="9" xfId="2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0" fontId="11" fillId="0" borderId="11" xfId="0" applyFont="1" applyBorder="1" applyAlignment="1">
      <alignment horizontal="center" wrapText="1" shrinkToFit="1"/>
    </xf>
    <xf numFmtId="9" fontId="10" fillId="0" borderId="11" xfId="1" applyNumberFormat="1" applyFont="1" applyBorder="1" applyAlignment="1">
      <alignment horizontal="center" wrapText="1" shrinkToFit="1"/>
    </xf>
    <xf numFmtId="0" fontId="6" fillId="0" borderId="11" xfId="0" applyFont="1" applyBorder="1" applyAlignment="1">
      <alignment horizontal="center" wrapText="1" shrinkToFit="1"/>
    </xf>
    <xf numFmtId="9" fontId="6" fillId="0" borderId="11" xfId="2" applyFont="1" applyBorder="1" applyAlignment="1">
      <alignment horizontal="center" wrapText="1" shrinkToFit="1"/>
    </xf>
    <xf numFmtId="0" fontId="11" fillId="0" borderId="1" xfId="0" applyFont="1" applyBorder="1" applyAlignment="1">
      <alignment horizontal="center" wrapText="1" shrinkToFit="1"/>
    </xf>
    <xf numFmtId="9" fontId="10" fillId="0" borderId="1" xfId="1" applyNumberFormat="1" applyFont="1" applyBorder="1" applyAlignment="1">
      <alignment horizontal="center" wrapText="1" shrinkToFit="1"/>
    </xf>
    <xf numFmtId="0" fontId="6" fillId="0" borderId="1" xfId="0" applyFont="1" applyBorder="1" applyAlignment="1">
      <alignment horizontal="center" wrapText="1" shrinkToFit="1"/>
    </xf>
    <xf numFmtId="9" fontId="6" fillId="0" borderId="1" xfId="2" applyFont="1" applyBorder="1" applyAlignment="1">
      <alignment horizontal="center" wrapText="1" shrinkToFit="1"/>
    </xf>
    <xf numFmtId="0" fontId="11" fillId="0" borderId="15" xfId="0" applyFont="1" applyBorder="1" applyAlignment="1">
      <alignment horizontal="center" wrapText="1" shrinkToFit="1"/>
    </xf>
    <xf numFmtId="9" fontId="10" fillId="0" borderId="15" xfId="1" applyNumberFormat="1" applyFont="1" applyBorder="1" applyAlignment="1">
      <alignment horizontal="center" wrapText="1" shrinkToFit="1"/>
    </xf>
    <xf numFmtId="0" fontId="6" fillId="0" borderId="15" xfId="0" applyFont="1" applyBorder="1" applyAlignment="1">
      <alignment horizontal="center" wrapText="1" shrinkToFit="1"/>
    </xf>
    <xf numFmtId="9" fontId="6" fillId="0" borderId="15" xfId="2" applyFont="1" applyBorder="1" applyAlignment="1">
      <alignment horizontal="center" wrapText="1" shrinkToFit="1"/>
    </xf>
    <xf numFmtId="0" fontId="6" fillId="0" borderId="0" xfId="0" applyFont="1" applyAlignment="1">
      <alignment horizontal="center" wrapText="1" shrinkToFit="1"/>
    </xf>
    <xf numFmtId="0" fontId="7" fillId="0" borderId="0" xfId="0" applyFont="1" applyAlignment="1">
      <alignment horizontal="center" wrapText="1" shrinkToFit="1"/>
    </xf>
    <xf numFmtId="9" fontId="6" fillId="0" borderId="0" xfId="2" applyFont="1" applyAlignment="1">
      <alignment horizontal="center" wrapText="1" shrinkToFit="1"/>
    </xf>
    <xf numFmtId="0" fontId="8" fillId="0" borderId="1" xfId="0" applyFont="1" applyBorder="1" applyAlignment="1">
      <alignment horizontal="center" wrapText="1" shrinkToFit="1"/>
    </xf>
    <xf numFmtId="0" fontId="8" fillId="0" borderId="2" xfId="0" applyFont="1" applyBorder="1" applyAlignment="1">
      <alignment horizontal="center" wrapText="1" shrinkToFit="1"/>
    </xf>
    <xf numFmtId="0" fontId="5" fillId="0" borderId="0" xfId="0" applyFont="1" applyAlignment="1">
      <alignment horizontal="center" wrapText="1" shrinkToFit="1"/>
    </xf>
    <xf numFmtId="1" fontId="6" fillId="0" borderId="12" xfId="2" applyNumberFormat="1" applyFont="1" applyBorder="1" applyAlignment="1">
      <alignment horizontal="center" wrapText="1"/>
    </xf>
    <xf numFmtId="1" fontId="6" fillId="0" borderId="16" xfId="2" applyNumberFormat="1" applyFont="1" applyBorder="1" applyAlignment="1">
      <alignment horizontal="center" wrapText="1"/>
    </xf>
    <xf numFmtId="9" fontId="7" fillId="2" borderId="13" xfId="2" applyFont="1" applyFill="1" applyBorder="1" applyAlignment="1">
      <alignment horizontal="center" wrapText="1"/>
    </xf>
    <xf numFmtId="9" fontId="7" fillId="2" borderId="17" xfId="2" applyFont="1" applyFill="1" applyBorder="1" applyAlignment="1">
      <alignment horizontal="center" wrapText="1"/>
    </xf>
    <xf numFmtId="1" fontId="6" fillId="0" borderId="3" xfId="2" applyNumberFormat="1" applyFont="1" applyBorder="1" applyAlignment="1">
      <alignment horizontal="center" wrapText="1"/>
    </xf>
    <xf numFmtId="9" fontId="7" fillId="0" borderId="13" xfId="2" applyFont="1" applyBorder="1" applyAlignment="1">
      <alignment horizontal="center" wrapText="1"/>
    </xf>
    <xf numFmtId="9" fontId="7" fillId="0" borderId="19" xfId="2" applyFont="1" applyBorder="1" applyAlignment="1">
      <alignment horizontal="center" wrapText="1"/>
    </xf>
    <xf numFmtId="9" fontId="7" fillId="0" borderId="17" xfId="2" applyFont="1" applyBorder="1" applyAlignment="1">
      <alignment horizontal="center" wrapText="1"/>
    </xf>
    <xf numFmtId="9" fontId="7" fillId="0" borderId="13" xfId="2" applyFont="1" applyFill="1" applyBorder="1" applyAlignment="1">
      <alignment horizontal="center" wrapText="1"/>
    </xf>
    <xf numFmtId="9" fontId="7" fillId="0" borderId="19" xfId="2" applyFont="1" applyFill="1" applyBorder="1" applyAlignment="1">
      <alignment horizontal="center" wrapText="1"/>
    </xf>
    <xf numFmtId="9" fontId="7" fillId="0" borderId="17" xfId="2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 shrinkToFit="1"/>
    </xf>
    <xf numFmtId="0" fontId="7" fillId="0" borderId="5" xfId="0" applyFont="1" applyBorder="1" applyAlignment="1">
      <alignment horizontal="center" wrapText="1" shrinkToFit="1"/>
    </xf>
    <xf numFmtId="0" fontId="7" fillId="0" borderId="6" xfId="0" applyFont="1" applyBorder="1" applyAlignment="1">
      <alignment horizontal="center" wrapText="1" shrinkToFit="1"/>
    </xf>
    <xf numFmtId="0" fontId="6" fillId="0" borderId="14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wrapText="1" shrinkToFit="1"/>
    </xf>
    <xf numFmtId="0" fontId="5" fillId="0" borderId="1" xfId="0" applyFont="1" applyBorder="1" applyAlignment="1">
      <alignment horizontal="center" wrapText="1" shrinkToFit="1"/>
    </xf>
    <xf numFmtId="0" fontId="5" fillId="0" borderId="15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wrapText="1"/>
    </xf>
    <xf numFmtId="9" fontId="6" fillId="3" borderId="11" xfId="2" applyFont="1" applyFill="1" applyBorder="1" applyAlignment="1">
      <alignment horizontal="center" wrapText="1" shrinkToFi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 shrinkToFit="1"/>
    </xf>
    <xf numFmtId="9" fontId="8" fillId="3" borderId="11" xfId="1" applyNumberFormat="1" applyFont="1" applyFill="1" applyBorder="1" applyAlignment="1">
      <alignment horizontal="center" vertical="center" wrapText="1" shrinkToFit="1"/>
    </xf>
    <xf numFmtId="9" fontId="5" fillId="3" borderId="11" xfId="2" applyFont="1" applyFill="1" applyBorder="1" applyAlignment="1">
      <alignment horizontal="center" vertical="center" wrapText="1" shrinkToFit="1"/>
    </xf>
    <xf numFmtId="1" fontId="5" fillId="3" borderId="12" xfId="2" applyNumberFormat="1" applyFont="1" applyFill="1" applyBorder="1" applyAlignment="1">
      <alignment horizontal="center" vertical="center" wrapText="1"/>
    </xf>
    <xf numFmtId="1" fontId="6" fillId="0" borderId="12" xfId="2" applyNumberFormat="1" applyFont="1" applyBorder="1" applyAlignment="1">
      <alignment horizontal="center" vertical="center" wrapText="1"/>
    </xf>
    <xf numFmtId="9" fontId="7" fillId="0" borderId="13" xfId="2" applyFont="1" applyBorder="1" applyAlignment="1">
      <alignment horizontal="center" vertical="center" wrapText="1"/>
    </xf>
    <xf numFmtId="1" fontId="6" fillId="0" borderId="3" xfId="2" applyNumberFormat="1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1" fontId="6" fillId="0" borderId="16" xfId="2" applyNumberFormat="1" applyFont="1" applyBorder="1" applyAlignment="1">
      <alignment horizontal="center" vertical="center" wrapText="1"/>
    </xf>
    <xf numFmtId="9" fontId="7" fillId="0" borderId="17" xfId="2" applyFont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vertical="center" wrapText="1" shrinkToFit="1"/>
    </xf>
    <xf numFmtId="1" fontId="7" fillId="0" borderId="5" xfId="2" applyNumberFormat="1" applyFont="1" applyBorder="1" applyAlignment="1">
      <alignment horizontal="center" vertical="center" wrapText="1" shrinkToFit="1"/>
    </xf>
    <xf numFmtId="1" fontId="7" fillId="0" borderId="6" xfId="2" applyNumberFormat="1" applyFont="1" applyBorder="1" applyAlignment="1">
      <alignment horizontal="center" vertical="center" wrapText="1" shrinkToFit="1"/>
    </xf>
    <xf numFmtId="1" fontId="7" fillId="0" borderId="2" xfId="2" applyNumberFormat="1" applyFont="1" applyBorder="1" applyAlignment="1">
      <alignment horizontal="center" vertical="center" wrapText="1" shrinkToFit="1"/>
    </xf>
    <xf numFmtId="9" fontId="7" fillId="0" borderId="2" xfId="2" applyFont="1" applyBorder="1" applyAlignment="1">
      <alignment horizontal="center" vertical="center" wrapText="1" shrinkToFit="1"/>
    </xf>
    <xf numFmtId="1" fontId="6" fillId="0" borderId="8" xfId="2" applyNumberFormat="1" applyFont="1" applyBorder="1" applyAlignment="1">
      <alignment horizontal="center" vertical="center" wrapText="1" shrinkToFit="1"/>
    </xf>
    <xf numFmtId="9" fontId="7" fillId="0" borderId="9" xfId="2" applyFont="1" applyBorder="1" applyAlignment="1">
      <alignment horizontal="center" vertical="center" wrapText="1" shrinkToFit="1"/>
    </xf>
    <xf numFmtId="9" fontId="7" fillId="0" borderId="19" xfId="2" applyFont="1" applyFill="1" applyBorder="1" applyAlignment="1">
      <alignment horizontal="center" vertical="center" wrapText="1"/>
    </xf>
    <xf numFmtId="1" fontId="6" fillId="0" borderId="12" xfId="2" applyNumberFormat="1" applyFont="1" applyBorder="1" applyAlignment="1">
      <alignment horizontal="center" vertical="center" wrapText="1" shrinkToFit="1"/>
    </xf>
    <xf numFmtId="9" fontId="7" fillId="0" borderId="13" xfId="2" applyFont="1" applyBorder="1" applyAlignment="1">
      <alignment horizontal="center" vertical="center" wrapText="1" shrinkToFit="1"/>
    </xf>
    <xf numFmtId="1" fontId="6" fillId="0" borderId="3" xfId="2" applyNumberFormat="1" applyFont="1" applyBorder="1" applyAlignment="1">
      <alignment horizontal="center" vertical="center" wrapText="1" shrinkToFit="1"/>
    </xf>
    <xf numFmtId="9" fontId="7" fillId="0" borderId="19" xfId="2" applyFont="1" applyBorder="1" applyAlignment="1">
      <alignment horizontal="center" vertical="center" wrapText="1" shrinkToFit="1"/>
    </xf>
    <xf numFmtId="1" fontId="6" fillId="0" borderId="16" xfId="2" applyNumberFormat="1" applyFont="1" applyBorder="1" applyAlignment="1">
      <alignment horizontal="center" vertical="center" wrapText="1" shrinkToFit="1"/>
    </xf>
    <xf numFmtId="9" fontId="7" fillId="0" borderId="17" xfId="2" applyFont="1" applyBorder="1" applyAlignment="1">
      <alignment horizontal="center" vertical="center" wrapText="1" shrinkToFit="1"/>
    </xf>
    <xf numFmtId="9" fontId="7" fillId="0" borderId="13" xfId="2" applyFont="1" applyBorder="1" applyAlignment="1">
      <alignment horizontal="center" vertical="center" wrapText="1"/>
    </xf>
    <xf numFmtId="1" fontId="6" fillId="0" borderId="0" xfId="2" applyNumberFormat="1" applyFont="1" applyAlignment="1">
      <alignment horizontal="center" vertical="center" wrapText="1" shrinkToFit="1"/>
    </xf>
    <xf numFmtId="9" fontId="7" fillId="0" borderId="0" xfId="2" applyFont="1" applyAlignment="1">
      <alignment horizontal="center" vertical="center" wrapText="1" shrinkToFit="1"/>
    </xf>
    <xf numFmtId="9" fontId="8" fillId="3" borderId="11" xfId="2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9" fontId="9" fillId="0" borderId="1" xfId="2" applyFont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9" fontId="4" fillId="0" borderId="0" xfId="2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51"/>
  <sheetViews>
    <sheetView zoomScale="80" zoomScaleNormal="80" workbookViewId="0">
      <pane ySplit="2" topLeftCell="A135" activePane="bottomLeft" state="frozen"/>
      <selection pane="bottomLeft" activeCell="D62" sqref="D62"/>
    </sheetView>
  </sheetViews>
  <sheetFormatPr defaultColWidth="35.109375" defaultRowHeight="32.25" customHeight="1" x14ac:dyDescent="0.35"/>
  <cols>
    <col min="1" max="1" width="36.44140625" style="129" customWidth="1"/>
    <col min="2" max="2" width="31" style="63" customWidth="1"/>
    <col min="3" max="3" width="12" style="58" customWidth="1"/>
    <col min="4" max="4" width="11.6640625" style="58" customWidth="1"/>
    <col min="5" max="5" width="23.44140625" style="59" customWidth="1"/>
    <col min="6" max="6" width="24.44140625" style="58" customWidth="1"/>
    <col min="7" max="7" width="24.5546875" style="60" customWidth="1"/>
    <col min="8" max="9" width="24.5546875" style="119" customWidth="1"/>
    <col min="10" max="10" width="35.109375" style="120"/>
    <col min="11" max="16384" width="35.109375" style="45"/>
  </cols>
  <sheetData>
    <row r="1" spans="1:10" s="36" customFormat="1" ht="32.25" customHeight="1" x14ac:dyDescent="0.3">
      <c r="A1" s="122"/>
      <c r="B1" s="61"/>
      <c r="C1" s="76" t="s">
        <v>0</v>
      </c>
      <c r="D1" s="77"/>
      <c r="E1" s="77"/>
      <c r="F1" s="77"/>
      <c r="G1" s="78"/>
      <c r="H1" s="104" t="s">
        <v>130</v>
      </c>
      <c r="I1" s="105"/>
      <c r="J1" s="106"/>
    </row>
    <row r="2" spans="1:10" s="36" customFormat="1" ht="32.25" customHeight="1" thickBot="1" x14ac:dyDescent="0.35">
      <c r="A2" s="123" t="s">
        <v>1</v>
      </c>
      <c r="B2" s="62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9" t="s">
        <v>7</v>
      </c>
      <c r="H2" s="107" t="s">
        <v>3</v>
      </c>
      <c r="I2" s="107" t="s">
        <v>129</v>
      </c>
      <c r="J2" s="108" t="s">
        <v>128</v>
      </c>
    </row>
    <row r="3" spans="1:10" ht="32.25" customHeight="1" thickBot="1" x14ac:dyDescent="0.4">
      <c r="A3" s="124" t="s">
        <v>8</v>
      </c>
      <c r="B3" s="87" t="s">
        <v>9</v>
      </c>
      <c r="C3" s="40">
        <v>10</v>
      </c>
      <c r="D3" s="40">
        <v>0</v>
      </c>
      <c r="E3" s="41">
        <f>(D3/C3)</f>
        <v>0</v>
      </c>
      <c r="F3" s="42">
        <v>10</v>
      </c>
      <c r="G3" s="43">
        <f>F3/C3</f>
        <v>1</v>
      </c>
      <c r="H3" s="109">
        <f>C3</f>
        <v>10</v>
      </c>
      <c r="I3" s="109">
        <f>D3</f>
        <v>0</v>
      </c>
      <c r="J3" s="110">
        <f>I3/H3</f>
        <v>0</v>
      </c>
    </row>
    <row r="4" spans="1:10" ht="32.25" customHeight="1" thickBot="1" x14ac:dyDescent="0.4">
      <c r="A4" s="124" t="s">
        <v>138</v>
      </c>
      <c r="B4" s="87" t="s">
        <v>10</v>
      </c>
      <c r="C4" s="40">
        <v>5</v>
      </c>
      <c r="D4" s="40">
        <v>0</v>
      </c>
      <c r="E4" s="41">
        <f t="shared" ref="E4:E67" si="0">(D4/C4)</f>
        <v>0</v>
      </c>
      <c r="F4" s="42">
        <v>5</v>
      </c>
      <c r="G4" s="43">
        <f t="shared" ref="G4:G67" si="1">F4/C4</f>
        <v>1</v>
      </c>
      <c r="H4" s="109">
        <f>C4</f>
        <v>5</v>
      </c>
      <c r="I4" s="109">
        <f>D4</f>
        <v>0</v>
      </c>
      <c r="J4" s="110">
        <f>D4/C4</f>
        <v>0</v>
      </c>
    </row>
    <row r="5" spans="1:10" ht="32.25" customHeight="1" thickBot="1" x14ac:dyDescent="0.4">
      <c r="A5" s="80" t="s">
        <v>140</v>
      </c>
      <c r="B5" s="88" t="s">
        <v>12</v>
      </c>
      <c r="C5" s="46">
        <v>22</v>
      </c>
      <c r="D5" s="46">
        <v>21</v>
      </c>
      <c r="E5" s="47">
        <f t="shared" si="0"/>
        <v>0.95454545454545459</v>
      </c>
      <c r="F5" s="48">
        <v>1</v>
      </c>
      <c r="G5" s="49">
        <f t="shared" si="1"/>
        <v>4.5454545454545456E-2</v>
      </c>
      <c r="H5" s="98">
        <f>SUM(C5:C7)</f>
        <v>44</v>
      </c>
      <c r="I5" s="98">
        <f>SUM(D5:D7)</f>
        <v>31</v>
      </c>
      <c r="J5" s="110">
        <f>I5/H5</f>
        <v>0.70454545454545459</v>
      </c>
    </row>
    <row r="6" spans="1:10" s="1" customFormat="1" ht="49.5" hidden="1" customHeight="1" x14ac:dyDescent="0.4">
      <c r="A6" s="75"/>
      <c r="B6" s="4" t="s">
        <v>13</v>
      </c>
      <c r="C6" s="4">
        <v>8</v>
      </c>
      <c r="D6" s="4">
        <v>8</v>
      </c>
      <c r="E6" s="26">
        <f t="shared" si="0"/>
        <v>1</v>
      </c>
      <c r="F6" s="4">
        <v>0</v>
      </c>
      <c r="G6" s="3">
        <f t="shared" si="1"/>
        <v>0</v>
      </c>
      <c r="H6" s="68"/>
      <c r="I6" s="68"/>
      <c r="J6" s="44"/>
    </row>
    <row r="7" spans="1:10" s="1" customFormat="1" ht="49.5" hidden="1" customHeight="1" thickBot="1" x14ac:dyDescent="0.4">
      <c r="A7" s="79"/>
      <c r="B7" s="5" t="s">
        <v>14</v>
      </c>
      <c r="C7" s="5">
        <v>14</v>
      </c>
      <c r="D7" s="5">
        <v>2</v>
      </c>
      <c r="E7" s="27">
        <f t="shared" si="0"/>
        <v>0.14285714285714285</v>
      </c>
      <c r="F7" s="5">
        <v>12</v>
      </c>
      <c r="G7" s="33">
        <f t="shared" si="1"/>
        <v>0.8571428571428571</v>
      </c>
      <c r="H7" s="65"/>
      <c r="I7" s="65"/>
      <c r="J7" s="44"/>
    </row>
    <row r="8" spans="1:10" ht="32.25" customHeight="1" x14ac:dyDescent="0.35">
      <c r="A8" s="80" t="s">
        <v>139</v>
      </c>
      <c r="B8" s="88" t="s">
        <v>10</v>
      </c>
      <c r="C8" s="46">
        <v>74</v>
      </c>
      <c r="D8" s="46">
        <v>34</v>
      </c>
      <c r="E8" s="47">
        <f t="shared" si="0"/>
        <v>0.45945945945945948</v>
      </c>
      <c r="F8" s="48">
        <v>40</v>
      </c>
      <c r="G8" s="49">
        <f t="shared" si="1"/>
        <v>0.54054054054054057</v>
      </c>
      <c r="H8" s="98">
        <f>SUM(C8:C18)</f>
        <v>242</v>
      </c>
      <c r="I8" s="98">
        <f>SUM(D8:D18)</f>
        <v>89</v>
      </c>
      <c r="J8" s="99">
        <f>I8/H8</f>
        <v>0.36776859504132231</v>
      </c>
    </row>
    <row r="9" spans="1:10" ht="32.25" customHeight="1" x14ac:dyDescent="0.35">
      <c r="A9" s="81"/>
      <c r="B9" s="89" t="s">
        <v>16</v>
      </c>
      <c r="C9" s="50">
        <v>23</v>
      </c>
      <c r="D9" s="50">
        <v>8</v>
      </c>
      <c r="E9" s="51">
        <f t="shared" si="0"/>
        <v>0.34782608695652173</v>
      </c>
      <c r="F9" s="52">
        <v>15</v>
      </c>
      <c r="G9" s="53">
        <f t="shared" si="1"/>
        <v>0.65217391304347827</v>
      </c>
      <c r="H9" s="100"/>
      <c r="I9" s="100"/>
      <c r="J9" s="101"/>
    </row>
    <row r="10" spans="1:10" ht="32.25" customHeight="1" x14ac:dyDescent="0.35">
      <c r="A10" s="81"/>
      <c r="B10" s="89" t="s">
        <v>17</v>
      </c>
      <c r="C10" s="50">
        <v>7</v>
      </c>
      <c r="D10" s="50">
        <v>4</v>
      </c>
      <c r="E10" s="51">
        <f t="shared" si="0"/>
        <v>0.5714285714285714</v>
      </c>
      <c r="F10" s="52">
        <v>3</v>
      </c>
      <c r="G10" s="53">
        <f t="shared" si="1"/>
        <v>0.42857142857142855</v>
      </c>
      <c r="H10" s="100"/>
      <c r="I10" s="100"/>
      <c r="J10" s="101"/>
    </row>
    <row r="11" spans="1:10" ht="32.25" customHeight="1" x14ac:dyDescent="0.35">
      <c r="A11" s="81"/>
      <c r="B11" s="89" t="s">
        <v>18</v>
      </c>
      <c r="C11" s="50">
        <v>22</v>
      </c>
      <c r="D11" s="50">
        <v>2</v>
      </c>
      <c r="E11" s="51">
        <f t="shared" si="0"/>
        <v>9.0909090909090912E-2</v>
      </c>
      <c r="F11" s="52">
        <v>20</v>
      </c>
      <c r="G11" s="53">
        <f t="shared" si="1"/>
        <v>0.90909090909090906</v>
      </c>
      <c r="H11" s="100"/>
      <c r="I11" s="100"/>
      <c r="J11" s="101"/>
    </row>
    <row r="12" spans="1:10" s="1" customFormat="1" ht="30.75" hidden="1" customHeight="1" x14ac:dyDescent="0.35">
      <c r="A12" s="75"/>
      <c r="B12" s="4" t="s">
        <v>19</v>
      </c>
      <c r="C12" s="4">
        <v>21</v>
      </c>
      <c r="D12" s="4">
        <v>5</v>
      </c>
      <c r="E12" s="26">
        <f t="shared" si="0"/>
        <v>0.23809523809523808</v>
      </c>
      <c r="F12" s="4">
        <v>16</v>
      </c>
      <c r="G12" s="3">
        <f t="shared" si="1"/>
        <v>0.76190476190476186</v>
      </c>
      <c r="H12" s="68"/>
      <c r="I12" s="68"/>
      <c r="J12" s="70"/>
    </row>
    <row r="13" spans="1:10" ht="32.25" customHeight="1" x14ac:dyDescent="0.35">
      <c r="A13" s="81"/>
      <c r="B13" s="89" t="s">
        <v>20</v>
      </c>
      <c r="C13" s="50">
        <v>10</v>
      </c>
      <c r="D13" s="50">
        <v>4</v>
      </c>
      <c r="E13" s="51">
        <f t="shared" si="0"/>
        <v>0.4</v>
      </c>
      <c r="F13" s="52">
        <v>6</v>
      </c>
      <c r="G13" s="53">
        <f t="shared" si="1"/>
        <v>0.6</v>
      </c>
      <c r="H13" s="100"/>
      <c r="I13" s="100"/>
      <c r="J13" s="101"/>
    </row>
    <row r="14" spans="1:10" ht="32.25" customHeight="1" x14ac:dyDescent="0.35">
      <c r="A14" s="81"/>
      <c r="B14" s="89" t="s">
        <v>21</v>
      </c>
      <c r="C14" s="50">
        <v>5</v>
      </c>
      <c r="D14" s="50">
        <v>2</v>
      </c>
      <c r="E14" s="51">
        <f t="shared" si="0"/>
        <v>0.4</v>
      </c>
      <c r="F14" s="52">
        <v>3</v>
      </c>
      <c r="G14" s="53">
        <f t="shared" si="1"/>
        <v>0.6</v>
      </c>
      <c r="H14" s="100"/>
      <c r="I14" s="100"/>
      <c r="J14" s="101"/>
    </row>
    <row r="15" spans="1:10" ht="32.25" customHeight="1" thickBot="1" x14ac:dyDescent="0.4">
      <c r="A15" s="81"/>
      <c r="B15" s="89" t="s">
        <v>22</v>
      </c>
      <c r="C15" s="50">
        <v>2</v>
      </c>
      <c r="D15" s="50">
        <v>0</v>
      </c>
      <c r="E15" s="51">
        <f t="shared" si="0"/>
        <v>0</v>
      </c>
      <c r="F15" s="52">
        <v>2</v>
      </c>
      <c r="G15" s="53">
        <f t="shared" si="1"/>
        <v>1</v>
      </c>
      <c r="H15" s="100"/>
      <c r="I15" s="100"/>
      <c r="J15" s="101"/>
    </row>
    <row r="16" spans="1:10" s="1" customFormat="1" ht="28.5" hidden="1" customHeight="1" x14ac:dyDescent="0.35">
      <c r="A16" s="75"/>
      <c r="B16" s="4" t="s">
        <v>23</v>
      </c>
      <c r="C16" s="4">
        <v>18</v>
      </c>
      <c r="D16" s="4">
        <v>2</v>
      </c>
      <c r="E16" s="26">
        <f t="shared" si="0"/>
        <v>0.1111111111111111</v>
      </c>
      <c r="F16" s="4">
        <v>16</v>
      </c>
      <c r="G16" s="3">
        <f t="shared" si="1"/>
        <v>0.88888888888888884</v>
      </c>
      <c r="H16" s="68"/>
      <c r="I16" s="68"/>
      <c r="J16" s="70"/>
    </row>
    <row r="17" spans="1:10" s="1" customFormat="1" ht="26.25" hidden="1" customHeight="1" x14ac:dyDescent="0.35">
      <c r="A17" s="75"/>
      <c r="B17" s="4" t="s">
        <v>24</v>
      </c>
      <c r="C17" s="4">
        <v>41</v>
      </c>
      <c r="D17" s="4">
        <v>20</v>
      </c>
      <c r="E17" s="26">
        <f t="shared" si="0"/>
        <v>0.48780487804878048</v>
      </c>
      <c r="F17" s="4">
        <v>21</v>
      </c>
      <c r="G17" s="3">
        <f t="shared" si="1"/>
        <v>0.51219512195121952</v>
      </c>
      <c r="H17" s="68"/>
      <c r="I17" s="68"/>
      <c r="J17" s="70"/>
    </row>
    <row r="18" spans="1:10" s="1" customFormat="1" ht="49.5" hidden="1" customHeight="1" thickBot="1" x14ac:dyDescent="0.4">
      <c r="A18" s="79"/>
      <c r="B18" s="5" t="s">
        <v>25</v>
      </c>
      <c r="C18" s="5">
        <v>19</v>
      </c>
      <c r="D18" s="5">
        <v>8</v>
      </c>
      <c r="E18" s="27">
        <f t="shared" si="0"/>
        <v>0.42105263157894735</v>
      </c>
      <c r="F18" s="5">
        <v>11</v>
      </c>
      <c r="G18" s="33">
        <f t="shared" si="1"/>
        <v>0.57894736842105265</v>
      </c>
      <c r="H18" s="65"/>
      <c r="I18" s="65"/>
      <c r="J18" s="71"/>
    </row>
    <row r="19" spans="1:10" ht="32.25" customHeight="1" thickBot="1" x14ac:dyDescent="0.4">
      <c r="A19" s="124" t="s">
        <v>141</v>
      </c>
      <c r="B19" s="87" t="s">
        <v>16</v>
      </c>
      <c r="C19" s="40">
        <v>20</v>
      </c>
      <c r="D19" s="40">
        <v>0</v>
      </c>
      <c r="E19" s="41">
        <f t="shared" si="0"/>
        <v>0</v>
      </c>
      <c r="F19" s="42">
        <v>20</v>
      </c>
      <c r="G19" s="43">
        <f t="shared" si="1"/>
        <v>1</v>
      </c>
      <c r="H19" s="109">
        <f>C19</f>
        <v>20</v>
      </c>
      <c r="I19" s="109">
        <f>D19</f>
        <v>0</v>
      </c>
      <c r="J19" s="110">
        <f>I19/H19</f>
        <v>0</v>
      </c>
    </row>
    <row r="20" spans="1:10" ht="32.25" customHeight="1" thickBot="1" x14ac:dyDescent="0.35">
      <c r="A20" s="93" t="s">
        <v>142</v>
      </c>
      <c r="B20" s="94" t="s">
        <v>27</v>
      </c>
      <c r="C20" s="94">
        <v>22</v>
      </c>
      <c r="D20" s="94">
        <v>20</v>
      </c>
      <c r="E20" s="95">
        <f t="shared" si="0"/>
        <v>0.90909090909090906</v>
      </c>
      <c r="F20" s="94">
        <v>2</v>
      </c>
      <c r="G20" s="96">
        <f t="shared" si="1"/>
        <v>9.0909090909090912E-2</v>
      </c>
      <c r="H20" s="97">
        <f>SUM(C20:C21)</f>
        <v>48</v>
      </c>
      <c r="I20" s="97">
        <f>SUM(D20:D21)</f>
        <v>43</v>
      </c>
      <c r="J20" s="121">
        <f>I20/H20</f>
        <v>0.89583333333333337</v>
      </c>
    </row>
    <row r="21" spans="1:10" s="1" customFormat="1" ht="20.25" hidden="1" customHeight="1" thickBot="1" x14ac:dyDescent="0.4">
      <c r="A21" s="79"/>
      <c r="B21" s="5" t="s">
        <v>28</v>
      </c>
      <c r="C21" s="5">
        <v>26</v>
      </c>
      <c r="D21" s="5">
        <v>23</v>
      </c>
      <c r="E21" s="27">
        <f t="shared" si="0"/>
        <v>0.88461538461538458</v>
      </c>
      <c r="F21" s="5">
        <v>3</v>
      </c>
      <c r="G21" s="33">
        <f t="shared" si="1"/>
        <v>0.11538461538461539</v>
      </c>
      <c r="H21" s="65"/>
      <c r="I21" s="65"/>
      <c r="J21" s="92"/>
    </row>
    <row r="22" spans="1:10" s="1" customFormat="1" ht="24" hidden="1" customHeight="1" x14ac:dyDescent="0.35">
      <c r="A22" s="82" t="s">
        <v>143</v>
      </c>
      <c r="B22" s="7" t="s">
        <v>30</v>
      </c>
      <c r="C22" s="7">
        <v>22</v>
      </c>
      <c r="D22" s="7">
        <v>6</v>
      </c>
      <c r="E22" s="25">
        <f t="shared" si="0"/>
        <v>0.27272727272727271</v>
      </c>
      <c r="F22" s="7">
        <v>16</v>
      </c>
      <c r="G22" s="32">
        <f t="shared" si="1"/>
        <v>0.72727272727272729</v>
      </c>
      <c r="H22" s="64">
        <f>SUM(C22:C24)</f>
        <v>56</v>
      </c>
      <c r="I22" s="64">
        <f>SUM(D22:D24)</f>
        <v>12</v>
      </c>
      <c r="J22" s="69">
        <f>I22/H22</f>
        <v>0.21428571428571427</v>
      </c>
    </row>
    <row r="23" spans="1:10" s="1" customFormat="1" ht="26.25" hidden="1" customHeight="1" x14ac:dyDescent="0.35">
      <c r="A23" s="75"/>
      <c r="B23" s="4" t="s">
        <v>31</v>
      </c>
      <c r="C23" s="4">
        <v>16</v>
      </c>
      <c r="D23" s="4">
        <v>1</v>
      </c>
      <c r="E23" s="26">
        <f t="shared" si="0"/>
        <v>6.25E-2</v>
      </c>
      <c r="F23" s="4">
        <v>15</v>
      </c>
      <c r="G23" s="3">
        <f t="shared" si="1"/>
        <v>0.9375</v>
      </c>
      <c r="H23" s="68"/>
      <c r="I23" s="68"/>
      <c r="J23" s="70"/>
    </row>
    <row r="24" spans="1:10" s="1" customFormat="1" ht="22.5" hidden="1" customHeight="1" thickBot="1" x14ac:dyDescent="0.4">
      <c r="A24" s="79"/>
      <c r="B24" s="5" t="s">
        <v>32</v>
      </c>
      <c r="C24" s="5">
        <v>18</v>
      </c>
      <c r="D24" s="5">
        <v>5</v>
      </c>
      <c r="E24" s="27">
        <f t="shared" si="0"/>
        <v>0.27777777777777779</v>
      </c>
      <c r="F24" s="5">
        <v>13</v>
      </c>
      <c r="G24" s="33">
        <f t="shared" si="1"/>
        <v>0.72222222222222221</v>
      </c>
      <c r="H24" s="65"/>
      <c r="I24" s="65"/>
      <c r="J24" s="71"/>
    </row>
    <row r="25" spans="1:10" ht="32.25" customHeight="1" thickBot="1" x14ac:dyDescent="0.4">
      <c r="A25" s="124" t="s">
        <v>144</v>
      </c>
      <c r="B25" s="87" t="s">
        <v>33</v>
      </c>
      <c r="C25" s="40">
        <v>16</v>
      </c>
      <c r="D25" s="40">
        <v>0</v>
      </c>
      <c r="E25" s="41">
        <f t="shared" si="0"/>
        <v>0</v>
      </c>
      <c r="F25" s="42">
        <v>16</v>
      </c>
      <c r="G25" s="43">
        <f t="shared" si="1"/>
        <v>1</v>
      </c>
      <c r="H25" s="109">
        <f>C25</f>
        <v>16</v>
      </c>
      <c r="I25" s="109">
        <f>D25</f>
        <v>0</v>
      </c>
      <c r="J25" s="110">
        <f>I25/H25</f>
        <v>0</v>
      </c>
    </row>
    <row r="26" spans="1:10" ht="17.25" customHeight="1" thickBot="1" x14ac:dyDescent="0.4">
      <c r="A26" s="80" t="s">
        <v>145</v>
      </c>
      <c r="B26" s="88" t="s">
        <v>10</v>
      </c>
      <c r="C26" s="46">
        <v>15</v>
      </c>
      <c r="D26" s="46">
        <v>2</v>
      </c>
      <c r="E26" s="47">
        <f t="shared" si="0"/>
        <v>0.13333333333333333</v>
      </c>
      <c r="F26" s="48">
        <v>13</v>
      </c>
      <c r="G26" s="49">
        <f t="shared" si="1"/>
        <v>0.8666666666666667</v>
      </c>
      <c r="H26" s="98">
        <f>SUM(C26:C27)</f>
        <v>55</v>
      </c>
      <c r="I26" s="98">
        <f>SUM(D26:D27)</f>
        <v>21</v>
      </c>
      <c r="J26" s="99">
        <f>I26/H26</f>
        <v>0.38181818181818183</v>
      </c>
    </row>
    <row r="27" spans="1:10" s="1" customFormat="1" ht="27" hidden="1" customHeight="1" thickBot="1" x14ac:dyDescent="0.4">
      <c r="A27" s="79"/>
      <c r="B27" s="5" t="s">
        <v>31</v>
      </c>
      <c r="C27" s="5">
        <v>40</v>
      </c>
      <c r="D27" s="5">
        <v>19</v>
      </c>
      <c r="E27" s="27">
        <f t="shared" si="0"/>
        <v>0.47499999999999998</v>
      </c>
      <c r="F27" s="5">
        <v>21</v>
      </c>
      <c r="G27" s="33">
        <f t="shared" si="1"/>
        <v>0.52500000000000002</v>
      </c>
      <c r="H27" s="65"/>
      <c r="I27" s="65"/>
      <c r="J27" s="71"/>
    </row>
    <row r="28" spans="1:10" ht="32.25" customHeight="1" thickBot="1" x14ac:dyDescent="0.4">
      <c r="A28" s="124" t="s">
        <v>35</v>
      </c>
      <c r="B28" s="87" t="s">
        <v>10</v>
      </c>
      <c r="C28" s="40">
        <v>13</v>
      </c>
      <c r="D28" s="40">
        <v>6</v>
      </c>
      <c r="E28" s="41">
        <f t="shared" si="0"/>
        <v>0.46153846153846156</v>
      </c>
      <c r="F28" s="42">
        <v>7</v>
      </c>
      <c r="G28" s="43">
        <f t="shared" si="1"/>
        <v>0.53846153846153844</v>
      </c>
      <c r="H28" s="109">
        <f>C28</f>
        <v>13</v>
      </c>
      <c r="I28" s="109">
        <f>D28</f>
        <v>6</v>
      </c>
      <c r="J28" s="110">
        <f>I28/H28</f>
        <v>0.46153846153846156</v>
      </c>
    </row>
    <row r="29" spans="1:10" s="1" customFormat="1" ht="22.5" hidden="1" customHeight="1" x14ac:dyDescent="0.35">
      <c r="A29" s="82" t="s">
        <v>146</v>
      </c>
      <c r="B29" s="7" t="s">
        <v>36</v>
      </c>
      <c r="C29" s="7">
        <v>17</v>
      </c>
      <c r="D29" s="7">
        <v>11</v>
      </c>
      <c r="E29" s="25">
        <f t="shared" si="0"/>
        <v>0.6470588235294118</v>
      </c>
      <c r="F29" s="7">
        <v>6</v>
      </c>
      <c r="G29" s="32">
        <f t="shared" si="1"/>
        <v>0.35294117647058826</v>
      </c>
      <c r="H29" s="64">
        <f>SUM(C29:C31)</f>
        <v>53</v>
      </c>
      <c r="I29" s="64">
        <f>SUM(D29:D31)</f>
        <v>26</v>
      </c>
      <c r="J29" s="69">
        <f>I29/H29</f>
        <v>0.49056603773584906</v>
      </c>
    </row>
    <row r="30" spans="1:10" s="1" customFormat="1" ht="20.25" hidden="1" customHeight="1" x14ac:dyDescent="0.35">
      <c r="A30" s="75"/>
      <c r="B30" s="4" t="s">
        <v>19</v>
      </c>
      <c r="C30" s="4">
        <v>16</v>
      </c>
      <c r="D30" s="4">
        <v>0</v>
      </c>
      <c r="E30" s="26">
        <f t="shared" si="0"/>
        <v>0</v>
      </c>
      <c r="F30" s="4">
        <v>16</v>
      </c>
      <c r="G30" s="3">
        <f t="shared" si="1"/>
        <v>1</v>
      </c>
      <c r="H30" s="68"/>
      <c r="I30" s="68"/>
      <c r="J30" s="70"/>
    </row>
    <row r="31" spans="1:10" s="1" customFormat="1" ht="24" hidden="1" customHeight="1" thickBot="1" x14ac:dyDescent="0.4">
      <c r="A31" s="79"/>
      <c r="B31" s="5" t="s">
        <v>28</v>
      </c>
      <c r="C31" s="5">
        <v>20</v>
      </c>
      <c r="D31" s="5">
        <v>15</v>
      </c>
      <c r="E31" s="27">
        <f t="shared" si="0"/>
        <v>0.75</v>
      </c>
      <c r="F31" s="5">
        <v>5</v>
      </c>
      <c r="G31" s="33">
        <f t="shared" si="1"/>
        <v>0.25</v>
      </c>
      <c r="H31" s="65"/>
      <c r="I31" s="65"/>
      <c r="J31" s="71"/>
    </row>
    <row r="32" spans="1:10" s="1" customFormat="1" ht="32.25" hidden="1" customHeight="1" x14ac:dyDescent="0.35">
      <c r="A32" s="82" t="s">
        <v>147</v>
      </c>
      <c r="B32" s="7" t="s">
        <v>38</v>
      </c>
      <c r="C32" s="7">
        <v>19</v>
      </c>
      <c r="D32" s="7">
        <v>5</v>
      </c>
      <c r="E32" s="25">
        <f t="shared" si="0"/>
        <v>0.26315789473684209</v>
      </c>
      <c r="F32" s="7">
        <v>14</v>
      </c>
      <c r="G32" s="32">
        <f t="shared" si="1"/>
        <v>0.73684210526315785</v>
      </c>
      <c r="H32" s="64">
        <f>SUM(C32:C35)</f>
        <v>172</v>
      </c>
      <c r="I32" s="64">
        <f>SUM(D32:D35)</f>
        <v>59</v>
      </c>
      <c r="J32" s="72">
        <f>I32/H32</f>
        <v>0.34302325581395349</v>
      </c>
    </row>
    <row r="33" spans="1:10" ht="32.25" customHeight="1" thickBot="1" x14ac:dyDescent="0.4">
      <c r="A33" s="81"/>
      <c r="B33" s="89" t="s">
        <v>39</v>
      </c>
      <c r="C33" s="50">
        <v>24</v>
      </c>
      <c r="D33" s="50">
        <v>24</v>
      </c>
      <c r="E33" s="51">
        <f t="shared" si="0"/>
        <v>1</v>
      </c>
      <c r="F33" s="52">
        <v>0</v>
      </c>
      <c r="G33" s="53">
        <f t="shared" si="1"/>
        <v>0</v>
      </c>
      <c r="H33" s="100"/>
      <c r="I33" s="100"/>
      <c r="J33" s="111"/>
    </row>
    <row r="34" spans="1:10" s="1" customFormat="1" ht="26.25" hidden="1" customHeight="1" x14ac:dyDescent="0.35">
      <c r="A34" s="75"/>
      <c r="B34" s="4" t="s">
        <v>40</v>
      </c>
      <c r="C34" s="4">
        <v>65</v>
      </c>
      <c r="D34" s="4">
        <v>10</v>
      </c>
      <c r="E34" s="26">
        <f t="shared" si="0"/>
        <v>0.15384615384615385</v>
      </c>
      <c r="F34" s="4">
        <v>55</v>
      </c>
      <c r="G34" s="3">
        <f t="shared" si="1"/>
        <v>0.84615384615384615</v>
      </c>
      <c r="H34" s="68"/>
      <c r="I34" s="68"/>
      <c r="J34" s="73"/>
    </row>
    <row r="35" spans="1:10" s="1" customFormat="1" ht="21" hidden="1" customHeight="1" thickBot="1" x14ac:dyDescent="0.4">
      <c r="A35" s="79"/>
      <c r="B35" s="5" t="s">
        <v>28</v>
      </c>
      <c r="C35" s="5">
        <v>64</v>
      </c>
      <c r="D35" s="5">
        <v>20</v>
      </c>
      <c r="E35" s="27">
        <f t="shared" si="0"/>
        <v>0.3125</v>
      </c>
      <c r="F35" s="5">
        <v>44</v>
      </c>
      <c r="G35" s="33">
        <f t="shared" si="1"/>
        <v>0.6875</v>
      </c>
      <c r="H35" s="65"/>
      <c r="I35" s="65"/>
      <c r="J35" s="74"/>
    </row>
    <row r="36" spans="1:10" ht="32.25" customHeight="1" x14ac:dyDescent="0.35">
      <c r="A36" s="80" t="s">
        <v>148</v>
      </c>
      <c r="B36" s="88" t="s">
        <v>20</v>
      </c>
      <c r="C36" s="46">
        <v>12</v>
      </c>
      <c r="D36" s="46">
        <v>0</v>
      </c>
      <c r="E36" s="47">
        <f t="shared" si="0"/>
        <v>0</v>
      </c>
      <c r="F36" s="48">
        <v>12</v>
      </c>
      <c r="G36" s="49">
        <f t="shared" si="1"/>
        <v>1</v>
      </c>
      <c r="H36" s="98">
        <f>SUM(C36:C39)</f>
        <v>82</v>
      </c>
      <c r="I36" s="98">
        <f>SUM(D36:D39)</f>
        <v>14</v>
      </c>
      <c r="J36" s="99">
        <f>I36/H36</f>
        <v>0.17073170731707318</v>
      </c>
    </row>
    <row r="37" spans="1:10" ht="32.25" customHeight="1" thickBot="1" x14ac:dyDescent="0.4">
      <c r="A37" s="81"/>
      <c r="B37" s="89" t="s">
        <v>42</v>
      </c>
      <c r="C37" s="50">
        <v>27</v>
      </c>
      <c r="D37" s="50">
        <v>5</v>
      </c>
      <c r="E37" s="51">
        <f t="shared" si="0"/>
        <v>0.18518518518518517</v>
      </c>
      <c r="F37" s="52">
        <v>22</v>
      </c>
      <c r="G37" s="53">
        <f t="shared" si="1"/>
        <v>0.81481481481481477</v>
      </c>
      <c r="H37" s="100"/>
      <c r="I37" s="100"/>
      <c r="J37" s="101"/>
    </row>
    <row r="38" spans="1:10" s="1" customFormat="1" ht="34.5" hidden="1" customHeight="1" x14ac:dyDescent="0.35">
      <c r="A38" s="75"/>
      <c r="B38" s="4" t="s">
        <v>43</v>
      </c>
      <c r="C38" s="4">
        <v>29</v>
      </c>
      <c r="D38" s="4">
        <v>2</v>
      </c>
      <c r="E38" s="26">
        <f t="shared" si="0"/>
        <v>6.8965517241379309E-2</v>
      </c>
      <c r="F38" s="4">
        <v>27</v>
      </c>
      <c r="G38" s="3">
        <f t="shared" si="1"/>
        <v>0.93103448275862066</v>
      </c>
      <c r="H38" s="68"/>
      <c r="I38" s="68"/>
      <c r="J38" s="70"/>
    </row>
    <row r="39" spans="1:10" s="1" customFormat="1" ht="27" hidden="1" customHeight="1" thickBot="1" x14ac:dyDescent="0.4">
      <c r="A39" s="79"/>
      <c r="B39" s="5" t="s">
        <v>28</v>
      </c>
      <c r="C39" s="5">
        <v>14</v>
      </c>
      <c r="D39" s="5">
        <v>7</v>
      </c>
      <c r="E39" s="27">
        <f t="shared" si="0"/>
        <v>0.5</v>
      </c>
      <c r="F39" s="5">
        <v>7</v>
      </c>
      <c r="G39" s="33">
        <f t="shared" si="1"/>
        <v>0.5</v>
      </c>
      <c r="H39" s="65"/>
      <c r="I39" s="65"/>
      <c r="J39" s="71"/>
    </row>
    <row r="40" spans="1:10" s="1" customFormat="1" ht="30" hidden="1" customHeight="1" thickBot="1" x14ac:dyDescent="0.4">
      <c r="A40" s="28" t="s">
        <v>149</v>
      </c>
      <c r="B40" s="6" t="s">
        <v>28</v>
      </c>
      <c r="C40" s="6">
        <v>13</v>
      </c>
      <c r="D40" s="6">
        <v>6</v>
      </c>
      <c r="E40" s="24">
        <f t="shared" si="0"/>
        <v>0.46153846153846156</v>
      </c>
      <c r="F40" s="6">
        <v>7</v>
      </c>
      <c r="G40" s="29">
        <f t="shared" si="1"/>
        <v>0.53846153846153844</v>
      </c>
      <c r="H40" s="30">
        <f>C40</f>
        <v>13</v>
      </c>
      <c r="I40" s="30">
        <f>D40</f>
        <v>6</v>
      </c>
      <c r="J40" s="31">
        <f>I40/H40</f>
        <v>0.46153846153846156</v>
      </c>
    </row>
    <row r="41" spans="1:10" s="1" customFormat="1" ht="49.5" hidden="1" customHeight="1" x14ac:dyDescent="0.35">
      <c r="A41" s="82" t="s">
        <v>150</v>
      </c>
      <c r="B41" s="7" t="s">
        <v>36</v>
      </c>
      <c r="C41" s="7">
        <v>18</v>
      </c>
      <c r="D41" s="7">
        <v>7</v>
      </c>
      <c r="E41" s="25">
        <f t="shared" si="0"/>
        <v>0.3888888888888889</v>
      </c>
      <c r="F41" s="7">
        <v>11</v>
      </c>
      <c r="G41" s="32">
        <f t="shared" si="1"/>
        <v>0.61111111111111116</v>
      </c>
      <c r="H41" s="64">
        <f>SUM(C41:C43)</f>
        <v>54</v>
      </c>
      <c r="I41" s="64">
        <f>SUM(D41:D43)</f>
        <v>18</v>
      </c>
      <c r="J41" s="69">
        <f>I41/H41</f>
        <v>0.33333333333333331</v>
      </c>
    </row>
    <row r="42" spans="1:10" s="1" customFormat="1" ht="49.5" hidden="1" customHeight="1" x14ac:dyDescent="0.35">
      <c r="A42" s="75"/>
      <c r="B42" s="4" t="s">
        <v>19</v>
      </c>
      <c r="C42" s="4">
        <v>17</v>
      </c>
      <c r="D42" s="4">
        <v>0</v>
      </c>
      <c r="E42" s="26">
        <f t="shared" si="0"/>
        <v>0</v>
      </c>
      <c r="F42" s="4">
        <v>17</v>
      </c>
      <c r="G42" s="3">
        <f t="shared" si="1"/>
        <v>1</v>
      </c>
      <c r="H42" s="68"/>
      <c r="I42" s="68"/>
      <c r="J42" s="70"/>
    </row>
    <row r="43" spans="1:10" s="1" customFormat="1" ht="49.5" hidden="1" customHeight="1" thickBot="1" x14ac:dyDescent="0.4">
      <c r="A43" s="79"/>
      <c r="B43" s="5" t="s">
        <v>44</v>
      </c>
      <c r="C43" s="5">
        <v>19</v>
      </c>
      <c r="D43" s="5">
        <v>11</v>
      </c>
      <c r="E43" s="27">
        <f t="shared" si="0"/>
        <v>0.57894736842105265</v>
      </c>
      <c r="F43" s="5">
        <v>8</v>
      </c>
      <c r="G43" s="33">
        <f t="shared" si="1"/>
        <v>0.42105263157894735</v>
      </c>
      <c r="H43" s="65"/>
      <c r="I43" s="65"/>
      <c r="J43" s="71"/>
    </row>
    <row r="44" spans="1:10" s="1" customFormat="1" ht="49.5" hidden="1" customHeight="1" thickBot="1" x14ac:dyDescent="0.4">
      <c r="A44" s="28" t="s">
        <v>151</v>
      </c>
      <c r="B44" s="6" t="s">
        <v>44</v>
      </c>
      <c r="C44" s="6">
        <v>22</v>
      </c>
      <c r="D44" s="6">
        <v>17</v>
      </c>
      <c r="E44" s="24">
        <f t="shared" si="0"/>
        <v>0.77272727272727271</v>
      </c>
      <c r="F44" s="6">
        <v>5</v>
      </c>
      <c r="G44" s="29">
        <f t="shared" si="1"/>
        <v>0.22727272727272727</v>
      </c>
      <c r="H44" s="30">
        <f>C44</f>
        <v>22</v>
      </c>
      <c r="I44" s="30">
        <f>D44</f>
        <v>17</v>
      </c>
      <c r="J44" s="34">
        <f>I44/H44</f>
        <v>0.77272727272727271</v>
      </c>
    </row>
    <row r="45" spans="1:10" ht="18" customHeight="1" x14ac:dyDescent="0.35">
      <c r="A45" s="80" t="s">
        <v>152</v>
      </c>
      <c r="B45" s="88" t="s">
        <v>12</v>
      </c>
      <c r="C45" s="46">
        <v>30</v>
      </c>
      <c r="D45" s="46">
        <v>25</v>
      </c>
      <c r="E45" s="47">
        <f t="shared" si="0"/>
        <v>0.83333333333333337</v>
      </c>
      <c r="F45" s="48">
        <v>5</v>
      </c>
      <c r="G45" s="49">
        <f t="shared" si="1"/>
        <v>0.16666666666666666</v>
      </c>
      <c r="H45" s="98">
        <f>SUM(C45:C52)</f>
        <v>166</v>
      </c>
      <c r="I45" s="98">
        <f>SUM(D45:D52)</f>
        <v>66</v>
      </c>
      <c r="J45" s="99">
        <f>I45/H45</f>
        <v>0.39759036144578314</v>
      </c>
    </row>
    <row r="46" spans="1:10" ht="24" customHeight="1" x14ac:dyDescent="0.35">
      <c r="A46" s="81"/>
      <c r="B46" s="89" t="s">
        <v>9</v>
      </c>
      <c r="C46" s="50">
        <v>22</v>
      </c>
      <c r="D46" s="50">
        <v>0</v>
      </c>
      <c r="E46" s="51">
        <f t="shared" si="0"/>
        <v>0</v>
      </c>
      <c r="F46" s="52">
        <v>22</v>
      </c>
      <c r="G46" s="53">
        <f t="shared" si="1"/>
        <v>1</v>
      </c>
      <c r="H46" s="100"/>
      <c r="I46" s="100"/>
      <c r="J46" s="101"/>
    </row>
    <row r="47" spans="1:10" s="1" customFormat="1" ht="22.5" hidden="1" customHeight="1" x14ac:dyDescent="0.35">
      <c r="A47" s="75"/>
      <c r="B47" s="4" t="s">
        <v>46</v>
      </c>
      <c r="C47" s="4">
        <v>22</v>
      </c>
      <c r="D47" s="4">
        <v>0</v>
      </c>
      <c r="E47" s="26">
        <f t="shared" si="0"/>
        <v>0</v>
      </c>
      <c r="F47" s="4">
        <v>22</v>
      </c>
      <c r="G47" s="3">
        <f t="shared" si="1"/>
        <v>1</v>
      </c>
      <c r="H47" s="68"/>
      <c r="I47" s="68"/>
      <c r="J47" s="70"/>
    </row>
    <row r="48" spans="1:10" s="1" customFormat="1" ht="49.5" hidden="1" customHeight="1" x14ac:dyDescent="0.35">
      <c r="A48" s="75"/>
      <c r="B48" s="4" t="s">
        <v>38</v>
      </c>
      <c r="C48" s="4">
        <v>13</v>
      </c>
      <c r="D48" s="4">
        <v>10</v>
      </c>
      <c r="E48" s="26">
        <f t="shared" si="0"/>
        <v>0.76923076923076927</v>
      </c>
      <c r="F48" s="4">
        <v>3</v>
      </c>
      <c r="G48" s="3">
        <f t="shared" si="1"/>
        <v>0.23076923076923078</v>
      </c>
      <c r="H48" s="68"/>
      <c r="I48" s="68"/>
      <c r="J48" s="70"/>
    </row>
    <row r="49" spans="1:10" s="1" customFormat="1" ht="38.25" hidden="1" customHeight="1" x14ac:dyDescent="0.35">
      <c r="A49" s="75"/>
      <c r="B49" s="4" t="s">
        <v>36</v>
      </c>
      <c r="C49" s="4">
        <v>19</v>
      </c>
      <c r="D49" s="4">
        <v>12</v>
      </c>
      <c r="E49" s="26">
        <f t="shared" si="0"/>
        <v>0.63157894736842102</v>
      </c>
      <c r="F49" s="4">
        <v>7</v>
      </c>
      <c r="G49" s="3">
        <f t="shared" si="1"/>
        <v>0.36842105263157893</v>
      </c>
      <c r="H49" s="68"/>
      <c r="I49" s="68"/>
      <c r="J49" s="70"/>
    </row>
    <row r="50" spans="1:10" ht="27.75" customHeight="1" x14ac:dyDescent="0.35">
      <c r="A50" s="81"/>
      <c r="B50" s="89" t="s">
        <v>47</v>
      </c>
      <c r="C50" s="50">
        <v>16</v>
      </c>
      <c r="D50" s="50">
        <v>0</v>
      </c>
      <c r="E50" s="51">
        <f t="shared" si="0"/>
        <v>0</v>
      </c>
      <c r="F50" s="52">
        <v>16</v>
      </c>
      <c r="G50" s="53">
        <f t="shared" si="1"/>
        <v>1</v>
      </c>
      <c r="H50" s="100"/>
      <c r="I50" s="100"/>
      <c r="J50" s="101"/>
    </row>
    <row r="51" spans="1:10" ht="24" customHeight="1" x14ac:dyDescent="0.35">
      <c r="A51" s="81"/>
      <c r="B51" s="89" t="s">
        <v>48</v>
      </c>
      <c r="C51" s="50">
        <v>18</v>
      </c>
      <c r="D51" s="50">
        <v>6</v>
      </c>
      <c r="E51" s="51">
        <f t="shared" si="0"/>
        <v>0.33333333333333331</v>
      </c>
      <c r="F51" s="52">
        <v>12</v>
      </c>
      <c r="G51" s="53">
        <f t="shared" si="1"/>
        <v>0.66666666666666663</v>
      </c>
      <c r="H51" s="100"/>
      <c r="I51" s="100"/>
      <c r="J51" s="101"/>
    </row>
    <row r="52" spans="1:10" ht="21.75" customHeight="1" thickBot="1" x14ac:dyDescent="0.4">
      <c r="A52" s="125"/>
      <c r="B52" s="90" t="s">
        <v>49</v>
      </c>
      <c r="C52" s="54">
        <v>26</v>
      </c>
      <c r="D52" s="54">
        <v>13</v>
      </c>
      <c r="E52" s="55">
        <f t="shared" si="0"/>
        <v>0.5</v>
      </c>
      <c r="F52" s="56">
        <v>13</v>
      </c>
      <c r="G52" s="57">
        <f t="shared" si="1"/>
        <v>0.5</v>
      </c>
      <c r="H52" s="102"/>
      <c r="I52" s="102"/>
      <c r="J52" s="103"/>
    </row>
    <row r="53" spans="1:10" ht="20.25" customHeight="1" x14ac:dyDescent="0.35">
      <c r="A53" s="80" t="s">
        <v>153</v>
      </c>
      <c r="B53" s="88" t="s">
        <v>33</v>
      </c>
      <c r="C53" s="46">
        <v>12</v>
      </c>
      <c r="D53" s="46">
        <v>0</v>
      </c>
      <c r="E53" s="47">
        <f t="shared" si="0"/>
        <v>0</v>
      </c>
      <c r="F53" s="48">
        <v>12</v>
      </c>
      <c r="G53" s="49">
        <f t="shared" si="1"/>
        <v>1</v>
      </c>
      <c r="H53" s="98">
        <f>SUM(C53:C64)</f>
        <v>201</v>
      </c>
      <c r="I53" s="98">
        <f>SUM(D53:D64)</f>
        <v>68</v>
      </c>
      <c r="J53" s="99">
        <f>I53/H53</f>
        <v>0.3383084577114428</v>
      </c>
    </row>
    <row r="54" spans="1:10" ht="20.25" customHeight="1" x14ac:dyDescent="0.35">
      <c r="A54" s="81"/>
      <c r="B54" s="89" t="s">
        <v>51</v>
      </c>
      <c r="C54" s="50">
        <v>4</v>
      </c>
      <c r="D54" s="50">
        <v>4</v>
      </c>
      <c r="E54" s="51">
        <f t="shared" si="0"/>
        <v>1</v>
      </c>
      <c r="F54" s="52">
        <v>0</v>
      </c>
      <c r="G54" s="53">
        <f t="shared" si="1"/>
        <v>0</v>
      </c>
      <c r="H54" s="100"/>
      <c r="I54" s="100"/>
      <c r="J54" s="101"/>
    </row>
    <row r="55" spans="1:10" ht="18.75" customHeight="1" x14ac:dyDescent="0.35">
      <c r="A55" s="81"/>
      <c r="B55" s="89" t="s">
        <v>27</v>
      </c>
      <c r="C55" s="50">
        <v>24</v>
      </c>
      <c r="D55" s="50">
        <v>6</v>
      </c>
      <c r="E55" s="51">
        <f t="shared" si="0"/>
        <v>0.25</v>
      </c>
      <c r="F55" s="52">
        <v>18</v>
      </c>
      <c r="G55" s="53">
        <f t="shared" si="1"/>
        <v>0.75</v>
      </c>
      <c r="H55" s="100"/>
      <c r="I55" s="100"/>
      <c r="J55" s="101"/>
    </row>
    <row r="56" spans="1:10" ht="13.5" customHeight="1" x14ac:dyDescent="0.35">
      <c r="A56" s="81"/>
      <c r="B56" s="89" t="s">
        <v>27</v>
      </c>
      <c r="C56" s="50">
        <v>30</v>
      </c>
      <c r="D56" s="50">
        <v>16</v>
      </c>
      <c r="E56" s="51">
        <f t="shared" si="0"/>
        <v>0.53333333333333333</v>
      </c>
      <c r="F56" s="52">
        <v>14</v>
      </c>
      <c r="G56" s="53">
        <f t="shared" si="1"/>
        <v>0.46666666666666667</v>
      </c>
      <c r="H56" s="100"/>
      <c r="I56" s="100"/>
      <c r="J56" s="101"/>
    </row>
    <row r="57" spans="1:10" ht="15" customHeight="1" x14ac:dyDescent="0.35">
      <c r="A57" s="81"/>
      <c r="B57" s="89" t="s">
        <v>27</v>
      </c>
      <c r="C57" s="50">
        <v>20</v>
      </c>
      <c r="D57" s="50">
        <v>4</v>
      </c>
      <c r="E57" s="51">
        <f t="shared" si="0"/>
        <v>0.2</v>
      </c>
      <c r="F57" s="52">
        <v>16</v>
      </c>
      <c r="G57" s="53">
        <f t="shared" si="1"/>
        <v>0.8</v>
      </c>
      <c r="H57" s="100"/>
      <c r="I57" s="100"/>
      <c r="J57" s="101"/>
    </row>
    <row r="58" spans="1:10" ht="32.25" customHeight="1" x14ac:dyDescent="0.35">
      <c r="A58" s="81"/>
      <c r="B58" s="89" t="s">
        <v>52</v>
      </c>
      <c r="C58" s="50">
        <v>6</v>
      </c>
      <c r="D58" s="50">
        <v>5</v>
      </c>
      <c r="E58" s="51">
        <f t="shared" si="0"/>
        <v>0.83333333333333337</v>
      </c>
      <c r="F58" s="52">
        <v>1</v>
      </c>
      <c r="G58" s="53">
        <f t="shared" si="1"/>
        <v>0.16666666666666666</v>
      </c>
      <c r="H58" s="100"/>
      <c r="I58" s="100"/>
      <c r="J58" s="101"/>
    </row>
    <row r="59" spans="1:10" ht="20.25" customHeight="1" x14ac:dyDescent="0.35">
      <c r="A59" s="81"/>
      <c r="B59" s="89" t="s">
        <v>53</v>
      </c>
      <c r="C59" s="50">
        <v>16</v>
      </c>
      <c r="D59" s="50">
        <v>1</v>
      </c>
      <c r="E59" s="51">
        <f t="shared" si="0"/>
        <v>6.25E-2</v>
      </c>
      <c r="F59" s="52">
        <v>15</v>
      </c>
      <c r="G59" s="53">
        <f t="shared" si="1"/>
        <v>0.9375</v>
      </c>
      <c r="H59" s="100"/>
      <c r="I59" s="100"/>
      <c r="J59" s="101"/>
    </row>
    <row r="60" spans="1:10" ht="17.25" customHeight="1" x14ac:dyDescent="0.35">
      <c r="A60" s="81"/>
      <c r="B60" s="89" t="s">
        <v>53</v>
      </c>
      <c r="C60" s="50">
        <v>19</v>
      </c>
      <c r="D60" s="50">
        <v>0</v>
      </c>
      <c r="E60" s="51">
        <f t="shared" si="0"/>
        <v>0</v>
      </c>
      <c r="F60" s="52">
        <v>19</v>
      </c>
      <c r="G60" s="53">
        <f t="shared" si="1"/>
        <v>1</v>
      </c>
      <c r="H60" s="100"/>
      <c r="I60" s="100"/>
      <c r="J60" s="101"/>
    </row>
    <row r="61" spans="1:10" s="1" customFormat="1" ht="21" hidden="1" customHeight="1" x14ac:dyDescent="0.35">
      <c r="A61" s="75"/>
      <c r="B61" s="4" t="s">
        <v>54</v>
      </c>
      <c r="C61" s="4">
        <v>17</v>
      </c>
      <c r="D61" s="4">
        <v>0</v>
      </c>
      <c r="E61" s="26">
        <f t="shared" si="0"/>
        <v>0</v>
      </c>
      <c r="F61" s="4">
        <v>17</v>
      </c>
      <c r="G61" s="3">
        <f t="shared" si="1"/>
        <v>1</v>
      </c>
      <c r="H61" s="68"/>
      <c r="I61" s="68"/>
      <c r="J61" s="70"/>
    </row>
    <row r="62" spans="1:10" ht="32.25" customHeight="1" x14ac:dyDescent="0.35">
      <c r="A62" s="81"/>
      <c r="B62" s="89" t="s">
        <v>55</v>
      </c>
      <c r="C62" s="50">
        <v>13</v>
      </c>
      <c r="D62" s="50">
        <v>5</v>
      </c>
      <c r="E62" s="51">
        <f t="shared" si="0"/>
        <v>0.38461538461538464</v>
      </c>
      <c r="F62" s="52">
        <v>8</v>
      </c>
      <c r="G62" s="53">
        <f t="shared" si="1"/>
        <v>0.61538461538461542</v>
      </c>
      <c r="H62" s="100"/>
      <c r="I62" s="100"/>
      <c r="J62" s="101"/>
    </row>
    <row r="63" spans="1:10" ht="32.25" customHeight="1" thickBot="1" x14ac:dyDescent="0.4">
      <c r="A63" s="81"/>
      <c r="B63" s="89" t="s">
        <v>56</v>
      </c>
      <c r="C63" s="50">
        <v>17</v>
      </c>
      <c r="D63" s="50">
        <v>16</v>
      </c>
      <c r="E63" s="51">
        <f t="shared" si="0"/>
        <v>0.94117647058823528</v>
      </c>
      <c r="F63" s="52">
        <v>1</v>
      </c>
      <c r="G63" s="53">
        <f t="shared" si="1"/>
        <v>5.8823529411764705E-2</v>
      </c>
      <c r="H63" s="100"/>
      <c r="I63" s="100"/>
      <c r="J63" s="101"/>
    </row>
    <row r="64" spans="1:10" s="1" customFormat="1" ht="24.75" hidden="1" customHeight="1" thickBot="1" x14ac:dyDescent="0.4">
      <c r="A64" s="79"/>
      <c r="B64" s="5" t="s">
        <v>28</v>
      </c>
      <c r="C64" s="5">
        <v>23</v>
      </c>
      <c r="D64" s="5">
        <v>11</v>
      </c>
      <c r="E64" s="27">
        <f t="shared" si="0"/>
        <v>0.47826086956521741</v>
      </c>
      <c r="F64" s="5">
        <v>12</v>
      </c>
      <c r="G64" s="33">
        <f t="shared" si="1"/>
        <v>0.52173913043478259</v>
      </c>
      <c r="H64" s="65"/>
      <c r="I64" s="65"/>
      <c r="J64" s="71"/>
    </row>
    <row r="65" spans="1:10" ht="29.25" customHeight="1" thickBot="1" x14ac:dyDescent="0.4">
      <c r="A65" s="80" t="s">
        <v>154</v>
      </c>
      <c r="B65" s="88" t="s">
        <v>10</v>
      </c>
      <c r="C65" s="46">
        <v>7</v>
      </c>
      <c r="D65" s="46">
        <v>0</v>
      </c>
      <c r="E65" s="47">
        <f t="shared" si="0"/>
        <v>0</v>
      </c>
      <c r="F65" s="48">
        <v>7</v>
      </c>
      <c r="G65" s="49">
        <f t="shared" si="1"/>
        <v>1</v>
      </c>
      <c r="H65" s="98">
        <f>SUM(C65:C66)</f>
        <v>37</v>
      </c>
      <c r="I65" s="98">
        <f>SUM(D65:D66)</f>
        <v>20</v>
      </c>
      <c r="J65" s="99">
        <f>I65/H65</f>
        <v>0.54054054054054057</v>
      </c>
    </row>
    <row r="66" spans="1:10" s="1" customFormat="1" ht="49.5" hidden="1" customHeight="1" thickBot="1" x14ac:dyDescent="0.4">
      <c r="A66" s="79"/>
      <c r="B66" s="5" t="s">
        <v>44</v>
      </c>
      <c r="C66" s="5">
        <v>30</v>
      </c>
      <c r="D66" s="5">
        <v>20</v>
      </c>
      <c r="E66" s="27">
        <f t="shared" si="0"/>
        <v>0.66666666666666663</v>
      </c>
      <c r="F66" s="5">
        <v>10</v>
      </c>
      <c r="G66" s="33">
        <f t="shared" si="1"/>
        <v>0.33333333333333331</v>
      </c>
      <c r="H66" s="65"/>
      <c r="I66" s="65"/>
      <c r="J66" s="71"/>
    </row>
    <row r="67" spans="1:10" s="1" customFormat="1" ht="38.25" hidden="1" customHeight="1" x14ac:dyDescent="0.35">
      <c r="A67" s="82" t="s">
        <v>155</v>
      </c>
      <c r="B67" s="7" t="s">
        <v>38</v>
      </c>
      <c r="C67" s="7">
        <v>23</v>
      </c>
      <c r="D67" s="7">
        <v>5</v>
      </c>
      <c r="E67" s="25">
        <f t="shared" si="0"/>
        <v>0.21739130434782608</v>
      </c>
      <c r="F67" s="7">
        <v>18</v>
      </c>
      <c r="G67" s="32">
        <f t="shared" si="1"/>
        <v>0.78260869565217395</v>
      </c>
      <c r="H67" s="64">
        <f>SUM(C67:C68)</f>
        <v>32</v>
      </c>
      <c r="I67" s="64">
        <f>SUM(D67:D68)</f>
        <v>14</v>
      </c>
      <c r="J67" s="69">
        <f>I67/H67</f>
        <v>0.4375</v>
      </c>
    </row>
    <row r="68" spans="1:10" s="1" customFormat="1" ht="21" hidden="1" customHeight="1" thickBot="1" x14ac:dyDescent="0.4">
      <c r="A68" s="79"/>
      <c r="B68" s="5" t="s">
        <v>28</v>
      </c>
      <c r="C68" s="5">
        <v>9</v>
      </c>
      <c r="D68" s="5">
        <v>9</v>
      </c>
      <c r="E68" s="27">
        <f t="shared" ref="E68:E131" si="2">(D68/C68)</f>
        <v>1</v>
      </c>
      <c r="F68" s="5">
        <v>0</v>
      </c>
      <c r="G68" s="33">
        <f t="shared" ref="G68:G131" si="3">F68/C68</f>
        <v>0</v>
      </c>
      <c r="H68" s="65"/>
      <c r="I68" s="65"/>
      <c r="J68" s="71"/>
    </row>
    <row r="69" spans="1:10" ht="32.25" customHeight="1" x14ac:dyDescent="0.35">
      <c r="A69" s="126" t="s">
        <v>156</v>
      </c>
      <c r="B69" s="88" t="s">
        <v>16</v>
      </c>
      <c r="C69" s="46">
        <v>23</v>
      </c>
      <c r="D69" s="46">
        <v>5</v>
      </c>
      <c r="E69" s="47">
        <f t="shared" si="2"/>
        <v>0.21739130434782608</v>
      </c>
      <c r="F69" s="48">
        <v>18</v>
      </c>
      <c r="G69" s="49">
        <f t="shared" si="3"/>
        <v>0.78260869565217395</v>
      </c>
      <c r="H69" s="112">
        <f>SUM(C69:C72)</f>
        <v>88</v>
      </c>
      <c r="I69" s="112">
        <f>SUM(D69:D72)</f>
        <v>49</v>
      </c>
      <c r="J69" s="113">
        <f>I69/H69</f>
        <v>0.55681818181818177</v>
      </c>
    </row>
    <row r="70" spans="1:10" ht="32.25" customHeight="1" x14ac:dyDescent="0.35">
      <c r="A70" s="127"/>
      <c r="B70" s="89" t="s">
        <v>59</v>
      </c>
      <c r="C70" s="50">
        <v>20</v>
      </c>
      <c r="D70" s="50">
        <v>4</v>
      </c>
      <c r="E70" s="51">
        <f t="shared" si="2"/>
        <v>0.2</v>
      </c>
      <c r="F70" s="52">
        <v>16</v>
      </c>
      <c r="G70" s="53">
        <f t="shared" si="3"/>
        <v>0.8</v>
      </c>
      <c r="H70" s="114"/>
      <c r="I70" s="114"/>
      <c r="J70" s="115"/>
    </row>
    <row r="71" spans="1:10" ht="21" customHeight="1" x14ac:dyDescent="0.35">
      <c r="A71" s="127"/>
      <c r="B71" s="89" t="s">
        <v>60</v>
      </c>
      <c r="C71" s="50">
        <v>22</v>
      </c>
      <c r="D71" s="50">
        <v>20</v>
      </c>
      <c r="E71" s="51">
        <f t="shared" si="2"/>
        <v>0.90909090909090906</v>
      </c>
      <c r="F71" s="52">
        <v>2</v>
      </c>
      <c r="G71" s="53">
        <f t="shared" si="3"/>
        <v>9.0909090909090912E-2</v>
      </c>
      <c r="H71" s="114"/>
      <c r="I71" s="114"/>
      <c r="J71" s="115"/>
    </row>
    <row r="72" spans="1:10" ht="24.75" customHeight="1" thickBot="1" x14ac:dyDescent="0.4">
      <c r="A72" s="128"/>
      <c r="B72" s="90" t="s">
        <v>61</v>
      </c>
      <c r="C72" s="54">
        <v>23</v>
      </c>
      <c r="D72" s="54">
        <v>20</v>
      </c>
      <c r="E72" s="55">
        <f t="shared" si="2"/>
        <v>0.86956521739130432</v>
      </c>
      <c r="F72" s="56">
        <v>3</v>
      </c>
      <c r="G72" s="57">
        <f t="shared" si="3"/>
        <v>0.13043478260869565</v>
      </c>
      <c r="H72" s="116"/>
      <c r="I72" s="116"/>
      <c r="J72" s="117"/>
    </row>
    <row r="73" spans="1:10" ht="24.75" customHeight="1" x14ac:dyDescent="0.35">
      <c r="A73" s="126" t="s">
        <v>157</v>
      </c>
      <c r="B73" s="88" t="s">
        <v>10</v>
      </c>
      <c r="C73" s="46">
        <v>24</v>
      </c>
      <c r="D73" s="46">
        <v>3</v>
      </c>
      <c r="E73" s="47">
        <f t="shared" si="2"/>
        <v>0.125</v>
      </c>
      <c r="F73" s="48">
        <v>21</v>
      </c>
      <c r="G73" s="49">
        <f t="shared" si="3"/>
        <v>0.875</v>
      </c>
      <c r="H73" s="112">
        <f>SUM(C73:C74)</f>
        <v>37</v>
      </c>
      <c r="I73" s="112">
        <f>SUM(D73:D74)</f>
        <v>4</v>
      </c>
      <c r="J73" s="113">
        <f>I73/H73</f>
        <v>0.10810810810810811</v>
      </c>
    </row>
    <row r="74" spans="1:10" ht="24.75" customHeight="1" thickBot="1" x14ac:dyDescent="0.4">
      <c r="A74" s="128"/>
      <c r="B74" s="90" t="s">
        <v>33</v>
      </c>
      <c r="C74" s="54">
        <v>13</v>
      </c>
      <c r="D74" s="54">
        <v>1</v>
      </c>
      <c r="E74" s="55">
        <f t="shared" si="2"/>
        <v>7.6923076923076927E-2</v>
      </c>
      <c r="F74" s="56">
        <v>12</v>
      </c>
      <c r="G74" s="57">
        <f t="shared" si="3"/>
        <v>0.92307692307692313</v>
      </c>
      <c r="H74" s="116"/>
      <c r="I74" s="116"/>
      <c r="J74" s="117"/>
    </row>
    <row r="75" spans="1:10" ht="18" customHeight="1" thickBot="1" x14ac:dyDescent="0.4">
      <c r="A75" s="124" t="s">
        <v>158</v>
      </c>
      <c r="B75" s="87" t="s">
        <v>9</v>
      </c>
      <c r="C75" s="40">
        <v>22</v>
      </c>
      <c r="D75" s="40">
        <v>2</v>
      </c>
      <c r="E75" s="41">
        <f t="shared" si="2"/>
        <v>9.0909090909090912E-2</v>
      </c>
      <c r="F75" s="42">
        <v>20</v>
      </c>
      <c r="G75" s="43">
        <f t="shared" si="3"/>
        <v>0.90909090909090906</v>
      </c>
      <c r="H75" s="109">
        <f t="shared" ref="H75:I77" si="4">C75</f>
        <v>22</v>
      </c>
      <c r="I75" s="109">
        <f t="shared" si="4"/>
        <v>2</v>
      </c>
      <c r="J75" s="110">
        <f>I75/H75</f>
        <v>9.0909090909090912E-2</v>
      </c>
    </row>
    <row r="76" spans="1:10" s="1" customFormat="1" ht="49.5" hidden="1" customHeight="1" thickBot="1" x14ac:dyDescent="0.4">
      <c r="A76" s="28" t="s">
        <v>159</v>
      </c>
      <c r="B76" s="6" t="s">
        <v>64</v>
      </c>
      <c r="C76" s="6">
        <v>18</v>
      </c>
      <c r="D76" s="6">
        <v>3</v>
      </c>
      <c r="E76" s="24">
        <f t="shared" si="2"/>
        <v>0.16666666666666666</v>
      </c>
      <c r="F76" s="6">
        <v>15</v>
      </c>
      <c r="G76" s="29">
        <f t="shared" si="3"/>
        <v>0.83333333333333337</v>
      </c>
      <c r="H76" s="30">
        <f t="shared" si="4"/>
        <v>18</v>
      </c>
      <c r="I76" s="30">
        <f t="shared" si="4"/>
        <v>3</v>
      </c>
      <c r="J76" s="31">
        <f>I76/H76</f>
        <v>0.16666666666666666</v>
      </c>
    </row>
    <row r="77" spans="1:10" ht="31.2" customHeight="1" thickBot="1" x14ac:dyDescent="0.4">
      <c r="A77" s="124" t="s">
        <v>160</v>
      </c>
      <c r="B77" s="87" t="s">
        <v>61</v>
      </c>
      <c r="C77" s="40">
        <v>17</v>
      </c>
      <c r="D77" s="40">
        <v>6</v>
      </c>
      <c r="E77" s="41">
        <f t="shared" si="2"/>
        <v>0.35294117647058826</v>
      </c>
      <c r="F77" s="42">
        <v>11</v>
      </c>
      <c r="G77" s="43">
        <f t="shared" si="3"/>
        <v>0.6470588235294118</v>
      </c>
      <c r="H77" s="109">
        <f t="shared" si="4"/>
        <v>17</v>
      </c>
      <c r="I77" s="109">
        <f t="shared" si="4"/>
        <v>6</v>
      </c>
      <c r="J77" s="110">
        <f>I77/H77</f>
        <v>0.35294117647058826</v>
      </c>
    </row>
    <row r="78" spans="1:10" ht="22.5" customHeight="1" x14ac:dyDescent="0.35">
      <c r="A78" s="126" t="s">
        <v>161</v>
      </c>
      <c r="B78" s="88" t="s">
        <v>33</v>
      </c>
      <c r="C78" s="46">
        <v>11</v>
      </c>
      <c r="D78" s="46">
        <v>0</v>
      </c>
      <c r="E78" s="47">
        <f t="shared" si="2"/>
        <v>0</v>
      </c>
      <c r="F78" s="48">
        <v>11</v>
      </c>
      <c r="G78" s="49">
        <f t="shared" si="3"/>
        <v>1</v>
      </c>
      <c r="H78" s="112">
        <f>SUM(C78:C82)</f>
        <v>124</v>
      </c>
      <c r="I78" s="112">
        <f>SUM(D78:D82)</f>
        <v>4</v>
      </c>
      <c r="J78" s="113">
        <f>I78/H78</f>
        <v>3.2258064516129031E-2</v>
      </c>
    </row>
    <row r="79" spans="1:10" ht="21" customHeight="1" x14ac:dyDescent="0.35">
      <c r="A79" s="127"/>
      <c r="B79" s="89" t="s">
        <v>66</v>
      </c>
      <c r="C79" s="50">
        <v>22</v>
      </c>
      <c r="D79" s="50">
        <v>1</v>
      </c>
      <c r="E79" s="51">
        <f t="shared" si="2"/>
        <v>4.5454545454545456E-2</v>
      </c>
      <c r="F79" s="52">
        <v>21</v>
      </c>
      <c r="G79" s="53">
        <f t="shared" si="3"/>
        <v>0.95454545454545459</v>
      </c>
      <c r="H79" s="114"/>
      <c r="I79" s="114"/>
      <c r="J79" s="115"/>
    </row>
    <row r="80" spans="1:10" ht="22.5" customHeight="1" x14ac:dyDescent="0.35">
      <c r="A80" s="127"/>
      <c r="B80" s="89" t="s">
        <v>67</v>
      </c>
      <c r="C80" s="50">
        <v>9</v>
      </c>
      <c r="D80" s="50">
        <v>0</v>
      </c>
      <c r="E80" s="51">
        <f t="shared" si="2"/>
        <v>0</v>
      </c>
      <c r="F80" s="52">
        <v>9</v>
      </c>
      <c r="G80" s="53">
        <f t="shared" si="3"/>
        <v>1</v>
      </c>
      <c r="H80" s="114"/>
      <c r="I80" s="114"/>
      <c r="J80" s="115"/>
    </row>
    <row r="81" spans="1:10" ht="32.25" customHeight="1" x14ac:dyDescent="0.35">
      <c r="A81" s="127"/>
      <c r="B81" s="89" t="s">
        <v>20</v>
      </c>
      <c r="C81" s="50">
        <v>64</v>
      </c>
      <c r="D81" s="50">
        <v>3</v>
      </c>
      <c r="E81" s="51">
        <f t="shared" si="2"/>
        <v>4.6875E-2</v>
      </c>
      <c r="F81" s="52">
        <v>61</v>
      </c>
      <c r="G81" s="53">
        <f t="shared" si="3"/>
        <v>0.953125</v>
      </c>
      <c r="H81" s="114"/>
      <c r="I81" s="114"/>
      <c r="J81" s="115"/>
    </row>
    <row r="82" spans="1:10" ht="32.25" customHeight="1" thickBot="1" x14ac:dyDescent="0.4">
      <c r="A82" s="128"/>
      <c r="B82" s="90" t="s">
        <v>21</v>
      </c>
      <c r="C82" s="54">
        <v>18</v>
      </c>
      <c r="D82" s="54">
        <v>0</v>
      </c>
      <c r="E82" s="55">
        <f t="shared" si="2"/>
        <v>0</v>
      </c>
      <c r="F82" s="56">
        <v>18</v>
      </c>
      <c r="G82" s="57">
        <f t="shared" si="3"/>
        <v>1</v>
      </c>
      <c r="H82" s="116"/>
      <c r="I82" s="116"/>
      <c r="J82" s="117"/>
    </row>
    <row r="83" spans="1:10" ht="20.25" customHeight="1" x14ac:dyDescent="0.35">
      <c r="A83" s="80" t="s">
        <v>162</v>
      </c>
      <c r="B83" s="88" t="s">
        <v>12</v>
      </c>
      <c r="C83" s="46">
        <v>13</v>
      </c>
      <c r="D83" s="46">
        <v>13</v>
      </c>
      <c r="E83" s="47">
        <f t="shared" si="2"/>
        <v>1</v>
      </c>
      <c r="F83" s="48">
        <v>0</v>
      </c>
      <c r="G83" s="49">
        <f t="shared" si="3"/>
        <v>0</v>
      </c>
      <c r="H83" s="98">
        <f>SUM(C83:C90)</f>
        <v>133</v>
      </c>
      <c r="I83" s="98">
        <f>SUM(D83:D90)</f>
        <v>20</v>
      </c>
      <c r="J83" s="99">
        <f>I83/H83</f>
        <v>0.15037593984962405</v>
      </c>
    </row>
    <row r="84" spans="1:10" ht="15.75" customHeight="1" x14ac:dyDescent="0.35">
      <c r="A84" s="81"/>
      <c r="B84" s="89" t="s">
        <v>33</v>
      </c>
      <c r="C84" s="50">
        <v>21</v>
      </c>
      <c r="D84" s="50">
        <v>4</v>
      </c>
      <c r="E84" s="51">
        <f t="shared" si="2"/>
        <v>0.19047619047619047</v>
      </c>
      <c r="F84" s="52">
        <v>17</v>
      </c>
      <c r="G84" s="53">
        <f t="shared" si="3"/>
        <v>0.80952380952380953</v>
      </c>
      <c r="H84" s="100"/>
      <c r="I84" s="100"/>
      <c r="J84" s="101"/>
    </row>
    <row r="85" spans="1:10" ht="14.25" customHeight="1" x14ac:dyDescent="0.35">
      <c r="A85" s="81"/>
      <c r="B85" s="89" t="s">
        <v>69</v>
      </c>
      <c r="C85" s="50">
        <v>16</v>
      </c>
      <c r="D85" s="50">
        <v>0</v>
      </c>
      <c r="E85" s="51">
        <f t="shared" si="2"/>
        <v>0</v>
      </c>
      <c r="F85" s="52">
        <v>16</v>
      </c>
      <c r="G85" s="53">
        <f t="shared" si="3"/>
        <v>1</v>
      </c>
      <c r="H85" s="100"/>
      <c r="I85" s="100"/>
      <c r="J85" s="101"/>
    </row>
    <row r="86" spans="1:10" ht="18" customHeight="1" x14ac:dyDescent="0.35">
      <c r="A86" s="81"/>
      <c r="B86" s="89" t="s">
        <v>70</v>
      </c>
      <c r="C86" s="50">
        <v>23</v>
      </c>
      <c r="D86" s="50">
        <v>2</v>
      </c>
      <c r="E86" s="51">
        <f t="shared" si="2"/>
        <v>8.6956521739130432E-2</v>
      </c>
      <c r="F86" s="52">
        <v>21</v>
      </c>
      <c r="G86" s="53">
        <f t="shared" si="3"/>
        <v>0.91304347826086951</v>
      </c>
      <c r="H86" s="100"/>
      <c r="I86" s="100"/>
      <c r="J86" s="101"/>
    </row>
    <row r="87" spans="1:10" s="1" customFormat="1" ht="27.75" hidden="1" customHeight="1" x14ac:dyDescent="0.35">
      <c r="A87" s="75"/>
      <c r="B87" s="4" t="s">
        <v>71</v>
      </c>
      <c r="C87" s="4">
        <v>14</v>
      </c>
      <c r="D87" s="4">
        <v>0</v>
      </c>
      <c r="E87" s="26">
        <f t="shared" si="2"/>
        <v>0</v>
      </c>
      <c r="F87" s="4">
        <v>14</v>
      </c>
      <c r="G87" s="3">
        <f t="shared" si="3"/>
        <v>1</v>
      </c>
      <c r="H87" s="68"/>
      <c r="I87" s="68"/>
      <c r="J87" s="70"/>
    </row>
    <row r="88" spans="1:10" s="1" customFormat="1" ht="30" hidden="1" customHeight="1" x14ac:dyDescent="0.35">
      <c r="A88" s="75"/>
      <c r="B88" s="4" t="s">
        <v>19</v>
      </c>
      <c r="C88" s="4">
        <v>6</v>
      </c>
      <c r="D88" s="4">
        <v>0</v>
      </c>
      <c r="E88" s="26">
        <f t="shared" si="2"/>
        <v>0</v>
      </c>
      <c r="F88" s="4">
        <v>6</v>
      </c>
      <c r="G88" s="3">
        <f t="shared" si="3"/>
        <v>1</v>
      </c>
      <c r="H88" s="68"/>
      <c r="I88" s="68"/>
      <c r="J88" s="70"/>
    </row>
    <row r="89" spans="1:10" ht="16.5" customHeight="1" x14ac:dyDescent="0.35">
      <c r="A89" s="81"/>
      <c r="B89" s="89" t="s">
        <v>72</v>
      </c>
      <c r="C89" s="50">
        <v>21</v>
      </c>
      <c r="D89" s="50">
        <v>0</v>
      </c>
      <c r="E89" s="51">
        <f t="shared" si="2"/>
        <v>0</v>
      </c>
      <c r="F89" s="52">
        <v>21</v>
      </c>
      <c r="G89" s="53">
        <f t="shared" si="3"/>
        <v>1</v>
      </c>
      <c r="H89" s="100"/>
      <c r="I89" s="100"/>
      <c r="J89" s="101"/>
    </row>
    <row r="90" spans="1:10" ht="21.75" customHeight="1" thickBot="1" x14ac:dyDescent="0.4">
      <c r="A90" s="125"/>
      <c r="B90" s="90" t="s">
        <v>73</v>
      </c>
      <c r="C90" s="54">
        <v>19</v>
      </c>
      <c r="D90" s="54">
        <v>1</v>
      </c>
      <c r="E90" s="55">
        <f t="shared" si="2"/>
        <v>5.2631578947368418E-2</v>
      </c>
      <c r="F90" s="56">
        <v>18</v>
      </c>
      <c r="G90" s="57">
        <f t="shared" si="3"/>
        <v>0.94736842105263153</v>
      </c>
      <c r="H90" s="102"/>
      <c r="I90" s="102"/>
      <c r="J90" s="103"/>
    </row>
    <row r="91" spans="1:10" s="1" customFormat="1" ht="49.5" hidden="1" customHeight="1" thickBot="1" x14ac:dyDescent="0.4">
      <c r="A91" s="28" t="s">
        <v>163</v>
      </c>
      <c r="B91" s="6" t="s">
        <v>19</v>
      </c>
      <c r="C91" s="6">
        <v>16</v>
      </c>
      <c r="D91" s="6">
        <v>0</v>
      </c>
      <c r="E91" s="24">
        <f t="shared" si="2"/>
        <v>0</v>
      </c>
      <c r="F91" s="6">
        <v>16</v>
      </c>
      <c r="G91" s="29">
        <f t="shared" si="3"/>
        <v>1</v>
      </c>
      <c r="H91" s="30">
        <f>C91</f>
        <v>16</v>
      </c>
      <c r="I91" s="30">
        <f>D91</f>
        <v>0</v>
      </c>
      <c r="J91" s="31">
        <f>I91/H91</f>
        <v>0</v>
      </c>
    </row>
    <row r="92" spans="1:10" ht="32.25" customHeight="1" thickBot="1" x14ac:dyDescent="0.4">
      <c r="A92" s="124" t="s">
        <v>164</v>
      </c>
      <c r="B92" s="87" t="s">
        <v>61</v>
      </c>
      <c r="C92" s="40">
        <v>26</v>
      </c>
      <c r="D92" s="40">
        <v>8</v>
      </c>
      <c r="E92" s="41">
        <f t="shared" si="2"/>
        <v>0.30769230769230771</v>
      </c>
      <c r="F92" s="42">
        <v>18</v>
      </c>
      <c r="G92" s="43">
        <f t="shared" si="3"/>
        <v>0.69230769230769229</v>
      </c>
      <c r="H92" s="109">
        <f>C92</f>
        <v>26</v>
      </c>
      <c r="I92" s="109">
        <f>D92</f>
        <v>8</v>
      </c>
      <c r="J92" s="110">
        <f>I92/H92</f>
        <v>0.30769230769230771</v>
      </c>
    </row>
    <row r="93" spans="1:10" ht="21" customHeight="1" x14ac:dyDescent="0.35">
      <c r="A93" s="126" t="s">
        <v>165</v>
      </c>
      <c r="B93" s="88" t="s">
        <v>12</v>
      </c>
      <c r="C93" s="46">
        <v>16</v>
      </c>
      <c r="D93" s="46">
        <v>14</v>
      </c>
      <c r="E93" s="47">
        <f t="shared" si="2"/>
        <v>0.875</v>
      </c>
      <c r="F93" s="48">
        <v>2</v>
      </c>
      <c r="G93" s="49">
        <f t="shared" si="3"/>
        <v>0.125</v>
      </c>
      <c r="H93" s="112">
        <f>SUM(C93:C94)</f>
        <v>39</v>
      </c>
      <c r="I93" s="112">
        <f>SUM(D93:D94)</f>
        <v>14</v>
      </c>
      <c r="J93" s="113">
        <f>I93/H93</f>
        <v>0.35897435897435898</v>
      </c>
    </row>
    <row r="94" spans="1:10" ht="18.75" customHeight="1" thickBot="1" x14ac:dyDescent="0.4">
      <c r="A94" s="128"/>
      <c r="B94" s="90" t="s">
        <v>69</v>
      </c>
      <c r="C94" s="54">
        <v>23</v>
      </c>
      <c r="D94" s="54">
        <v>0</v>
      </c>
      <c r="E94" s="55">
        <f t="shared" si="2"/>
        <v>0</v>
      </c>
      <c r="F94" s="56">
        <v>23</v>
      </c>
      <c r="G94" s="57">
        <f t="shared" si="3"/>
        <v>1</v>
      </c>
      <c r="H94" s="116"/>
      <c r="I94" s="116"/>
      <c r="J94" s="117"/>
    </row>
    <row r="95" spans="1:10" s="1" customFormat="1" ht="49.5" hidden="1" customHeight="1" x14ac:dyDescent="0.35">
      <c r="A95" s="82" t="s">
        <v>166</v>
      </c>
      <c r="B95" s="7" t="s">
        <v>19</v>
      </c>
      <c r="C95" s="7">
        <v>10</v>
      </c>
      <c r="D95" s="7">
        <v>0</v>
      </c>
      <c r="E95" s="25">
        <f t="shared" si="2"/>
        <v>0</v>
      </c>
      <c r="F95" s="7">
        <v>10</v>
      </c>
      <c r="G95" s="32">
        <f t="shared" si="3"/>
        <v>1</v>
      </c>
      <c r="H95" s="64">
        <f>SUM(C95:C96)</f>
        <v>32</v>
      </c>
      <c r="I95" s="64">
        <f>SUM(D95:D96)</f>
        <v>0</v>
      </c>
      <c r="J95" s="69">
        <f>I95/H95</f>
        <v>0</v>
      </c>
    </row>
    <row r="96" spans="1:10" s="1" customFormat="1" ht="49.5" hidden="1" customHeight="1" thickBot="1" x14ac:dyDescent="0.4">
      <c r="A96" s="79"/>
      <c r="B96" s="5" t="s">
        <v>40</v>
      </c>
      <c r="C96" s="5">
        <v>22</v>
      </c>
      <c r="D96" s="5">
        <v>0</v>
      </c>
      <c r="E96" s="27">
        <f t="shared" si="2"/>
        <v>0</v>
      </c>
      <c r="F96" s="5">
        <v>22</v>
      </c>
      <c r="G96" s="33">
        <f t="shared" si="3"/>
        <v>1</v>
      </c>
      <c r="H96" s="65"/>
      <c r="I96" s="65"/>
      <c r="J96" s="71"/>
    </row>
    <row r="97" spans="1:10" ht="24" customHeight="1" x14ac:dyDescent="0.35">
      <c r="A97" s="80" t="s">
        <v>167</v>
      </c>
      <c r="B97" s="88" t="s">
        <v>12</v>
      </c>
      <c r="C97" s="46">
        <v>77</v>
      </c>
      <c r="D97" s="46">
        <v>16</v>
      </c>
      <c r="E97" s="47">
        <f t="shared" si="2"/>
        <v>0.20779220779220781</v>
      </c>
      <c r="F97" s="48">
        <v>51</v>
      </c>
      <c r="G97" s="49">
        <f t="shared" si="3"/>
        <v>0.66233766233766234</v>
      </c>
      <c r="H97" s="98">
        <f>SUM(C97:C100)</f>
        <v>190</v>
      </c>
      <c r="I97" s="98">
        <f>SUM(D97:D100)</f>
        <v>22</v>
      </c>
      <c r="J97" s="99">
        <f>I97/H97</f>
        <v>0.11578947368421053</v>
      </c>
    </row>
    <row r="98" spans="1:10" s="1" customFormat="1" ht="49.5" hidden="1" customHeight="1" x14ac:dyDescent="0.35">
      <c r="A98" s="75"/>
      <c r="B98" s="4" t="s">
        <v>71</v>
      </c>
      <c r="C98" s="4">
        <v>22</v>
      </c>
      <c r="D98" s="4">
        <v>0</v>
      </c>
      <c r="E98" s="26">
        <f t="shared" si="2"/>
        <v>0</v>
      </c>
      <c r="F98" s="4">
        <v>22</v>
      </c>
      <c r="G98" s="3">
        <f t="shared" si="3"/>
        <v>1</v>
      </c>
      <c r="H98" s="68"/>
      <c r="I98" s="68"/>
      <c r="J98" s="70"/>
    </row>
    <row r="99" spans="1:10" ht="18" customHeight="1" thickBot="1" x14ac:dyDescent="0.4">
      <c r="A99" s="81"/>
      <c r="B99" s="89" t="s">
        <v>75</v>
      </c>
      <c r="C99" s="50">
        <v>24</v>
      </c>
      <c r="D99" s="50">
        <v>6</v>
      </c>
      <c r="E99" s="51">
        <f t="shared" si="2"/>
        <v>0.25</v>
      </c>
      <c r="F99" s="52">
        <v>18</v>
      </c>
      <c r="G99" s="53">
        <f t="shared" si="3"/>
        <v>0.75</v>
      </c>
      <c r="H99" s="100"/>
      <c r="I99" s="100"/>
      <c r="J99" s="101"/>
    </row>
    <row r="100" spans="1:10" s="1" customFormat="1" ht="49.5" hidden="1" customHeight="1" thickBot="1" x14ac:dyDescent="0.4">
      <c r="A100" s="79"/>
      <c r="B100" s="5" t="s">
        <v>76</v>
      </c>
      <c r="C100" s="5">
        <v>67</v>
      </c>
      <c r="D100" s="5">
        <v>0</v>
      </c>
      <c r="E100" s="27">
        <f t="shared" si="2"/>
        <v>0</v>
      </c>
      <c r="F100" s="5">
        <v>67</v>
      </c>
      <c r="G100" s="33">
        <f t="shared" si="3"/>
        <v>1</v>
      </c>
      <c r="H100" s="65"/>
      <c r="I100" s="65"/>
      <c r="J100" s="71"/>
    </row>
    <row r="101" spans="1:10" s="1" customFormat="1" ht="49.5" hidden="1" customHeight="1" thickBot="1" x14ac:dyDescent="0.4">
      <c r="A101" s="28" t="s">
        <v>168</v>
      </c>
      <c r="B101" s="6" t="s">
        <v>28</v>
      </c>
      <c r="C101" s="6">
        <v>19</v>
      </c>
      <c r="D101" s="6">
        <v>5</v>
      </c>
      <c r="E101" s="24">
        <f t="shared" si="2"/>
        <v>0.26315789473684209</v>
      </c>
      <c r="F101" s="6">
        <v>14</v>
      </c>
      <c r="G101" s="29">
        <f t="shared" si="3"/>
        <v>0.73684210526315785</v>
      </c>
      <c r="H101" s="30">
        <f>C101</f>
        <v>19</v>
      </c>
      <c r="I101" s="30">
        <f>D101</f>
        <v>5</v>
      </c>
      <c r="J101" s="31">
        <f>I101/H101</f>
        <v>0.26315789473684209</v>
      </c>
    </row>
    <row r="102" spans="1:10" ht="32.25" customHeight="1" x14ac:dyDescent="0.35">
      <c r="A102" s="80" t="s">
        <v>169</v>
      </c>
      <c r="B102" s="88" t="s">
        <v>16</v>
      </c>
      <c r="C102" s="46">
        <v>10</v>
      </c>
      <c r="D102" s="46">
        <v>1</v>
      </c>
      <c r="E102" s="47">
        <f t="shared" si="2"/>
        <v>0.1</v>
      </c>
      <c r="F102" s="48">
        <v>9</v>
      </c>
      <c r="G102" s="49">
        <f t="shared" si="3"/>
        <v>0.9</v>
      </c>
      <c r="H102" s="98">
        <f>SUM(C102:C103)</f>
        <v>38</v>
      </c>
      <c r="I102" s="98">
        <f>SUM(D102:D103)</f>
        <v>17</v>
      </c>
      <c r="J102" s="99">
        <f>I102/H102</f>
        <v>0.44736842105263158</v>
      </c>
    </row>
    <row r="103" spans="1:10" s="1" customFormat="1" ht="49.5" hidden="1" customHeight="1" thickBot="1" x14ac:dyDescent="0.4">
      <c r="A103" s="79"/>
      <c r="B103" s="5" t="s">
        <v>44</v>
      </c>
      <c r="C103" s="5">
        <v>28</v>
      </c>
      <c r="D103" s="5">
        <v>16</v>
      </c>
      <c r="E103" s="27">
        <f t="shared" si="2"/>
        <v>0.5714285714285714</v>
      </c>
      <c r="F103" s="5">
        <v>12</v>
      </c>
      <c r="G103" s="33">
        <f t="shared" si="3"/>
        <v>0.42857142857142855</v>
      </c>
      <c r="H103" s="65"/>
      <c r="I103" s="65"/>
      <c r="J103" s="71"/>
    </row>
    <row r="104" spans="1:10" s="1" customFormat="1" ht="49.5" hidden="1" customHeight="1" thickBot="1" x14ac:dyDescent="0.4">
      <c r="A104" s="28" t="s">
        <v>170</v>
      </c>
      <c r="B104" s="6" t="s">
        <v>40</v>
      </c>
      <c r="C104" s="6">
        <v>24</v>
      </c>
      <c r="D104" s="6">
        <v>4</v>
      </c>
      <c r="E104" s="24">
        <f t="shared" si="2"/>
        <v>0.16666666666666666</v>
      </c>
      <c r="F104" s="6">
        <v>20</v>
      </c>
      <c r="G104" s="29">
        <f t="shared" si="3"/>
        <v>0.83333333333333337</v>
      </c>
      <c r="H104" s="30">
        <f>C104</f>
        <v>24</v>
      </c>
      <c r="I104" s="30">
        <f>D104</f>
        <v>4</v>
      </c>
      <c r="J104" s="31">
        <f>I104/H104</f>
        <v>0.16666666666666666</v>
      </c>
    </row>
    <row r="105" spans="1:10" s="1" customFormat="1" ht="49.5" hidden="1" customHeight="1" x14ac:dyDescent="0.35">
      <c r="A105" s="82" t="s">
        <v>171</v>
      </c>
      <c r="B105" s="7" t="s">
        <v>79</v>
      </c>
      <c r="C105" s="7">
        <v>5</v>
      </c>
      <c r="D105" s="7">
        <v>4</v>
      </c>
      <c r="E105" s="25">
        <f t="shared" si="2"/>
        <v>0.8</v>
      </c>
      <c r="F105" s="7">
        <v>1</v>
      </c>
      <c r="G105" s="32">
        <f t="shared" si="3"/>
        <v>0.2</v>
      </c>
      <c r="H105" s="64">
        <f>SUM(C105:C113)</f>
        <v>151</v>
      </c>
      <c r="I105" s="64">
        <f>SUM(D105:D113)</f>
        <v>74</v>
      </c>
      <c r="J105" s="69">
        <f>I105/H105</f>
        <v>0.49006622516556292</v>
      </c>
    </row>
    <row r="106" spans="1:10" s="1" customFormat="1" ht="49.5" hidden="1" customHeight="1" x14ac:dyDescent="0.35">
      <c r="A106" s="75"/>
      <c r="B106" s="4" t="s">
        <v>80</v>
      </c>
      <c r="C106" s="4">
        <v>8</v>
      </c>
      <c r="D106" s="4">
        <v>8</v>
      </c>
      <c r="E106" s="26">
        <f t="shared" si="2"/>
        <v>1</v>
      </c>
      <c r="F106" s="4">
        <v>0</v>
      </c>
      <c r="G106" s="3">
        <f t="shared" si="3"/>
        <v>0</v>
      </c>
      <c r="H106" s="68"/>
      <c r="I106" s="68"/>
      <c r="J106" s="70"/>
    </row>
    <row r="107" spans="1:10" ht="17.25" customHeight="1" x14ac:dyDescent="0.35">
      <c r="A107" s="81"/>
      <c r="B107" s="89" t="s">
        <v>18</v>
      </c>
      <c r="C107" s="50">
        <v>11</v>
      </c>
      <c r="D107" s="50">
        <v>5</v>
      </c>
      <c r="E107" s="51">
        <f t="shared" si="2"/>
        <v>0.45454545454545453</v>
      </c>
      <c r="F107" s="52">
        <v>6</v>
      </c>
      <c r="G107" s="53">
        <f t="shared" si="3"/>
        <v>0.54545454545454541</v>
      </c>
      <c r="H107" s="100"/>
      <c r="I107" s="100"/>
      <c r="J107" s="101"/>
    </row>
    <row r="108" spans="1:10" s="1" customFormat="1" ht="49.5" hidden="1" customHeight="1" x14ac:dyDescent="0.35">
      <c r="A108" s="75"/>
      <c r="B108" s="4" t="s">
        <v>71</v>
      </c>
      <c r="C108" s="4">
        <v>17</v>
      </c>
      <c r="D108" s="4">
        <v>0</v>
      </c>
      <c r="E108" s="26">
        <f t="shared" si="2"/>
        <v>0</v>
      </c>
      <c r="F108" s="4">
        <v>17</v>
      </c>
      <c r="G108" s="3">
        <f t="shared" si="3"/>
        <v>1</v>
      </c>
      <c r="H108" s="68"/>
      <c r="I108" s="68"/>
      <c r="J108" s="70"/>
    </row>
    <row r="109" spans="1:10" s="1" customFormat="1" ht="49.5" hidden="1" customHeight="1" x14ac:dyDescent="0.35">
      <c r="A109" s="75"/>
      <c r="B109" s="4" t="s">
        <v>44</v>
      </c>
      <c r="C109" s="4">
        <v>54</v>
      </c>
      <c r="D109" s="4">
        <v>34</v>
      </c>
      <c r="E109" s="26">
        <f t="shared" si="2"/>
        <v>0.62962962962962965</v>
      </c>
      <c r="F109" s="4">
        <v>20</v>
      </c>
      <c r="G109" s="3">
        <f t="shared" si="3"/>
        <v>0.37037037037037035</v>
      </c>
      <c r="H109" s="68"/>
      <c r="I109" s="68"/>
      <c r="J109" s="70"/>
    </row>
    <row r="110" spans="1:10" ht="32.25" customHeight="1" x14ac:dyDescent="0.35">
      <c r="A110" s="81"/>
      <c r="B110" s="89" t="s">
        <v>22</v>
      </c>
      <c r="C110" s="50">
        <v>15</v>
      </c>
      <c r="D110" s="50">
        <v>0</v>
      </c>
      <c r="E110" s="51">
        <f t="shared" si="2"/>
        <v>0</v>
      </c>
      <c r="F110" s="52">
        <v>15</v>
      </c>
      <c r="G110" s="53">
        <f t="shared" si="3"/>
        <v>1</v>
      </c>
      <c r="H110" s="100"/>
      <c r="I110" s="100"/>
      <c r="J110" s="101"/>
    </row>
    <row r="111" spans="1:10" s="1" customFormat="1" ht="49.5" hidden="1" customHeight="1" x14ac:dyDescent="0.35">
      <c r="A111" s="75"/>
      <c r="B111" s="4" t="s">
        <v>81</v>
      </c>
      <c r="C111" s="4">
        <v>6</v>
      </c>
      <c r="D111" s="4">
        <v>0</v>
      </c>
      <c r="E111" s="26">
        <f t="shared" si="2"/>
        <v>0</v>
      </c>
      <c r="F111" s="4">
        <v>6</v>
      </c>
      <c r="G111" s="3">
        <f t="shared" si="3"/>
        <v>1</v>
      </c>
      <c r="H111" s="68"/>
      <c r="I111" s="68"/>
      <c r="J111" s="70"/>
    </row>
    <row r="112" spans="1:10" ht="20.25" customHeight="1" thickBot="1" x14ac:dyDescent="0.4">
      <c r="A112" s="81"/>
      <c r="B112" s="89" t="s">
        <v>75</v>
      </c>
      <c r="C112" s="50">
        <v>11</v>
      </c>
      <c r="D112" s="50">
        <v>5</v>
      </c>
      <c r="E112" s="51">
        <f t="shared" si="2"/>
        <v>0.45454545454545453</v>
      </c>
      <c r="F112" s="52">
        <v>6</v>
      </c>
      <c r="G112" s="53">
        <f t="shared" si="3"/>
        <v>0.54545454545454541</v>
      </c>
      <c r="H112" s="100"/>
      <c r="I112" s="100"/>
      <c r="J112" s="101"/>
    </row>
    <row r="113" spans="1:10" s="1" customFormat="1" ht="49.5" hidden="1" customHeight="1" thickBot="1" x14ac:dyDescent="0.4">
      <c r="A113" s="79"/>
      <c r="B113" s="5" t="s">
        <v>82</v>
      </c>
      <c r="C113" s="5">
        <v>24</v>
      </c>
      <c r="D113" s="5">
        <v>18</v>
      </c>
      <c r="E113" s="27">
        <f t="shared" si="2"/>
        <v>0.75</v>
      </c>
      <c r="F113" s="5">
        <v>6</v>
      </c>
      <c r="G113" s="33">
        <f t="shared" si="3"/>
        <v>0.25</v>
      </c>
      <c r="H113" s="65"/>
      <c r="I113" s="65"/>
      <c r="J113" s="71"/>
    </row>
    <row r="114" spans="1:10" ht="32.25" customHeight="1" x14ac:dyDescent="0.35">
      <c r="A114" s="80" t="s">
        <v>172</v>
      </c>
      <c r="B114" s="88" t="s">
        <v>84</v>
      </c>
      <c r="C114" s="46">
        <v>20</v>
      </c>
      <c r="D114" s="46">
        <v>0</v>
      </c>
      <c r="E114" s="47">
        <f t="shared" si="2"/>
        <v>0</v>
      </c>
      <c r="F114" s="48">
        <v>20</v>
      </c>
      <c r="G114" s="49">
        <f t="shared" si="3"/>
        <v>1</v>
      </c>
      <c r="H114" s="98">
        <f>SUM(C114:C116)</f>
        <v>92</v>
      </c>
      <c r="I114" s="98">
        <f>SUM(D114:D116)</f>
        <v>47</v>
      </c>
      <c r="J114" s="99">
        <f>I114/H114</f>
        <v>0.51086956521739135</v>
      </c>
    </row>
    <row r="115" spans="1:10" s="1" customFormat="1" ht="49.5" hidden="1" customHeight="1" x14ac:dyDescent="0.35">
      <c r="A115" s="75"/>
      <c r="B115" s="4" t="s">
        <v>44</v>
      </c>
      <c r="C115" s="4">
        <v>48</v>
      </c>
      <c r="D115" s="4">
        <v>34</v>
      </c>
      <c r="E115" s="26">
        <f t="shared" si="2"/>
        <v>0.70833333333333337</v>
      </c>
      <c r="F115" s="4">
        <v>14</v>
      </c>
      <c r="G115" s="3">
        <f t="shared" si="3"/>
        <v>0.29166666666666669</v>
      </c>
      <c r="H115" s="68"/>
      <c r="I115" s="68"/>
      <c r="J115" s="70"/>
    </row>
    <row r="116" spans="1:10" ht="21.75" customHeight="1" thickBot="1" x14ac:dyDescent="0.4">
      <c r="A116" s="125"/>
      <c r="B116" s="90" t="s">
        <v>85</v>
      </c>
      <c r="C116" s="54">
        <v>24</v>
      </c>
      <c r="D116" s="54">
        <v>13</v>
      </c>
      <c r="E116" s="55">
        <f t="shared" si="2"/>
        <v>0.54166666666666663</v>
      </c>
      <c r="F116" s="56">
        <v>11</v>
      </c>
      <c r="G116" s="57">
        <f t="shared" si="3"/>
        <v>0.45833333333333331</v>
      </c>
      <c r="H116" s="102"/>
      <c r="I116" s="102"/>
      <c r="J116" s="103"/>
    </row>
    <row r="117" spans="1:10" ht="17.25" customHeight="1" x14ac:dyDescent="0.35">
      <c r="A117" s="126" t="s">
        <v>173</v>
      </c>
      <c r="B117" s="88" t="s">
        <v>60</v>
      </c>
      <c r="C117" s="46">
        <v>22</v>
      </c>
      <c r="D117" s="46">
        <v>17</v>
      </c>
      <c r="E117" s="47">
        <f t="shared" si="2"/>
        <v>0.77272727272727271</v>
      </c>
      <c r="F117" s="48">
        <v>5</v>
      </c>
      <c r="G117" s="49">
        <f t="shared" si="3"/>
        <v>0.22727272727272727</v>
      </c>
      <c r="H117" s="112">
        <f>SUM(C117:C118)</f>
        <v>64</v>
      </c>
      <c r="I117" s="112">
        <f>SUM(D117:D118)</f>
        <v>37</v>
      </c>
      <c r="J117" s="113">
        <f>I117/H117</f>
        <v>0.578125</v>
      </c>
    </row>
    <row r="118" spans="1:10" ht="32.4" customHeight="1" thickBot="1" x14ac:dyDescent="0.4">
      <c r="A118" s="128"/>
      <c r="B118" s="90" t="s">
        <v>61</v>
      </c>
      <c r="C118" s="54">
        <v>42</v>
      </c>
      <c r="D118" s="54">
        <v>20</v>
      </c>
      <c r="E118" s="55">
        <f t="shared" si="2"/>
        <v>0.47619047619047616</v>
      </c>
      <c r="F118" s="56">
        <v>22</v>
      </c>
      <c r="G118" s="57">
        <f t="shared" si="3"/>
        <v>0.52380952380952384</v>
      </c>
      <c r="H118" s="116"/>
      <c r="I118" s="116"/>
      <c r="J118" s="117"/>
    </row>
    <row r="119" spans="1:10" ht="18.75" customHeight="1" x14ac:dyDescent="0.35">
      <c r="A119" s="126" t="s">
        <v>174</v>
      </c>
      <c r="B119" s="88" t="s">
        <v>60</v>
      </c>
      <c r="C119" s="46">
        <v>19</v>
      </c>
      <c r="D119" s="46">
        <v>10</v>
      </c>
      <c r="E119" s="47">
        <f t="shared" si="2"/>
        <v>0.52631578947368418</v>
      </c>
      <c r="F119" s="48">
        <v>9</v>
      </c>
      <c r="G119" s="49">
        <f t="shared" si="3"/>
        <v>0.47368421052631576</v>
      </c>
      <c r="H119" s="112">
        <f>SUM(C119:C120)</f>
        <v>55</v>
      </c>
      <c r="I119" s="112">
        <f>SUM(D119:D120)</f>
        <v>10</v>
      </c>
      <c r="J119" s="113">
        <f>I119/H119</f>
        <v>0.18181818181818182</v>
      </c>
    </row>
    <row r="120" spans="1:10" ht="32.25" customHeight="1" thickBot="1" x14ac:dyDescent="0.4">
      <c r="A120" s="128"/>
      <c r="B120" s="90" t="s">
        <v>86</v>
      </c>
      <c r="C120" s="54">
        <v>36</v>
      </c>
      <c r="D120" s="54">
        <v>0</v>
      </c>
      <c r="E120" s="55">
        <f t="shared" si="2"/>
        <v>0</v>
      </c>
      <c r="F120" s="56">
        <v>36</v>
      </c>
      <c r="G120" s="57">
        <f t="shared" si="3"/>
        <v>1</v>
      </c>
      <c r="H120" s="116"/>
      <c r="I120" s="116"/>
      <c r="J120" s="117"/>
    </row>
    <row r="121" spans="1:10" ht="32.25" customHeight="1" thickBot="1" x14ac:dyDescent="0.4">
      <c r="A121" s="80" t="s">
        <v>175</v>
      </c>
      <c r="B121" s="88" t="s">
        <v>87</v>
      </c>
      <c r="C121" s="46">
        <v>15</v>
      </c>
      <c r="D121" s="46">
        <v>0</v>
      </c>
      <c r="E121" s="47">
        <f t="shared" si="2"/>
        <v>0</v>
      </c>
      <c r="F121" s="48">
        <v>15</v>
      </c>
      <c r="G121" s="49">
        <f t="shared" si="3"/>
        <v>1</v>
      </c>
      <c r="H121" s="98">
        <f>SUM(C121:C123)</f>
        <v>51</v>
      </c>
      <c r="I121" s="98">
        <f>SUM(D121:D123)</f>
        <v>0</v>
      </c>
      <c r="J121" s="99">
        <f>I121/H121</f>
        <v>0</v>
      </c>
    </row>
    <row r="122" spans="1:10" s="1" customFormat="1" ht="45" hidden="1" customHeight="1" x14ac:dyDescent="0.35">
      <c r="A122" s="75"/>
      <c r="B122" s="4" t="s">
        <v>88</v>
      </c>
      <c r="C122" s="4">
        <v>22</v>
      </c>
      <c r="D122" s="4">
        <v>0</v>
      </c>
      <c r="E122" s="26">
        <f t="shared" si="2"/>
        <v>0</v>
      </c>
      <c r="F122" s="4">
        <v>22</v>
      </c>
      <c r="G122" s="3">
        <f t="shared" si="3"/>
        <v>1</v>
      </c>
      <c r="H122" s="68"/>
      <c r="I122" s="68"/>
      <c r="J122" s="70"/>
    </row>
    <row r="123" spans="1:10" s="1" customFormat="1" ht="41.25" hidden="1" customHeight="1" thickBot="1" x14ac:dyDescent="0.4">
      <c r="A123" s="79"/>
      <c r="B123" s="5" t="s">
        <v>43</v>
      </c>
      <c r="C123" s="5">
        <v>14</v>
      </c>
      <c r="D123" s="5">
        <v>0</v>
      </c>
      <c r="E123" s="27">
        <f t="shared" si="2"/>
        <v>0</v>
      </c>
      <c r="F123" s="5">
        <v>14</v>
      </c>
      <c r="G123" s="33">
        <f t="shared" si="3"/>
        <v>1</v>
      </c>
      <c r="H123" s="65"/>
      <c r="I123" s="65"/>
      <c r="J123" s="71"/>
    </row>
    <row r="124" spans="1:10" ht="21.75" customHeight="1" x14ac:dyDescent="0.35">
      <c r="A124" s="80" t="s">
        <v>176</v>
      </c>
      <c r="B124" s="88" t="s">
        <v>10</v>
      </c>
      <c r="C124" s="46">
        <v>100</v>
      </c>
      <c r="D124" s="46">
        <v>41</v>
      </c>
      <c r="E124" s="47">
        <f t="shared" si="2"/>
        <v>0.41</v>
      </c>
      <c r="F124" s="48">
        <v>59</v>
      </c>
      <c r="G124" s="49">
        <f t="shared" si="3"/>
        <v>0.59</v>
      </c>
      <c r="H124" s="98">
        <f>SUM(C124:C129)</f>
        <v>250</v>
      </c>
      <c r="I124" s="98">
        <f>SUM(D124:D129)</f>
        <v>63</v>
      </c>
      <c r="J124" s="99">
        <f>I124/H124</f>
        <v>0.252</v>
      </c>
    </row>
    <row r="125" spans="1:10" ht="21" customHeight="1" x14ac:dyDescent="0.35">
      <c r="A125" s="81"/>
      <c r="B125" s="89" t="s">
        <v>33</v>
      </c>
      <c r="C125" s="50">
        <v>31</v>
      </c>
      <c r="D125" s="50">
        <v>4</v>
      </c>
      <c r="E125" s="51">
        <f t="shared" si="2"/>
        <v>0.12903225806451613</v>
      </c>
      <c r="F125" s="52">
        <v>27</v>
      </c>
      <c r="G125" s="53">
        <f t="shared" si="3"/>
        <v>0.87096774193548387</v>
      </c>
      <c r="H125" s="100"/>
      <c r="I125" s="100"/>
      <c r="J125" s="101"/>
    </row>
    <row r="126" spans="1:10" s="1" customFormat="1" ht="26.25" hidden="1" customHeight="1" x14ac:dyDescent="0.35">
      <c r="A126" s="75"/>
      <c r="B126" s="4" t="s">
        <v>19</v>
      </c>
      <c r="C126" s="4">
        <v>20</v>
      </c>
      <c r="D126" s="4">
        <v>4</v>
      </c>
      <c r="E126" s="26">
        <f t="shared" si="2"/>
        <v>0.2</v>
      </c>
      <c r="F126" s="4">
        <v>16</v>
      </c>
      <c r="G126" s="3">
        <f t="shared" si="3"/>
        <v>0.8</v>
      </c>
      <c r="H126" s="68"/>
      <c r="I126" s="68"/>
      <c r="J126" s="70"/>
    </row>
    <row r="127" spans="1:10" ht="20.25" customHeight="1" x14ac:dyDescent="0.35">
      <c r="A127" s="81"/>
      <c r="B127" s="89" t="s">
        <v>72</v>
      </c>
      <c r="C127" s="50">
        <v>47</v>
      </c>
      <c r="D127" s="50">
        <v>2</v>
      </c>
      <c r="E127" s="51">
        <f t="shared" si="2"/>
        <v>4.2553191489361701E-2</v>
      </c>
      <c r="F127" s="52">
        <v>45</v>
      </c>
      <c r="G127" s="53">
        <f t="shared" si="3"/>
        <v>0.95744680851063835</v>
      </c>
      <c r="H127" s="100"/>
      <c r="I127" s="100"/>
      <c r="J127" s="101"/>
    </row>
    <row r="128" spans="1:10" ht="15" customHeight="1" thickBot="1" x14ac:dyDescent="0.4">
      <c r="A128" s="81"/>
      <c r="B128" s="89" t="s">
        <v>73</v>
      </c>
      <c r="C128" s="50">
        <v>26</v>
      </c>
      <c r="D128" s="50">
        <v>1</v>
      </c>
      <c r="E128" s="51">
        <f t="shared" si="2"/>
        <v>3.8461538461538464E-2</v>
      </c>
      <c r="F128" s="52">
        <v>25</v>
      </c>
      <c r="G128" s="53">
        <f t="shared" si="3"/>
        <v>0.96153846153846156</v>
      </c>
      <c r="H128" s="100"/>
      <c r="I128" s="100"/>
      <c r="J128" s="101"/>
    </row>
    <row r="129" spans="1:10" s="1" customFormat="1" ht="27" hidden="1" customHeight="1" thickBot="1" x14ac:dyDescent="0.4">
      <c r="A129" s="79"/>
      <c r="B129" s="5" t="s">
        <v>24</v>
      </c>
      <c r="C129" s="5">
        <v>26</v>
      </c>
      <c r="D129" s="5">
        <v>11</v>
      </c>
      <c r="E129" s="27">
        <f t="shared" si="2"/>
        <v>0.42307692307692307</v>
      </c>
      <c r="F129" s="5">
        <v>15</v>
      </c>
      <c r="G129" s="33">
        <f t="shared" si="3"/>
        <v>0.57692307692307687</v>
      </c>
      <c r="H129" s="65"/>
      <c r="I129" s="65"/>
      <c r="J129" s="71"/>
    </row>
    <row r="130" spans="1:10" s="1" customFormat="1" ht="49.5" hidden="1" customHeight="1" x14ac:dyDescent="0.35">
      <c r="A130" s="82" t="s">
        <v>177</v>
      </c>
      <c r="B130" s="7" t="s">
        <v>88</v>
      </c>
      <c r="C130" s="7">
        <v>16</v>
      </c>
      <c r="D130" s="7">
        <v>0</v>
      </c>
      <c r="E130" s="25">
        <f t="shared" si="2"/>
        <v>0</v>
      </c>
      <c r="F130" s="7">
        <v>16</v>
      </c>
      <c r="G130" s="32">
        <f t="shared" si="3"/>
        <v>1</v>
      </c>
      <c r="H130" s="64">
        <f>SUM(C130:C131)</f>
        <v>34</v>
      </c>
      <c r="I130" s="64">
        <f>SUM(D130:D131)</f>
        <v>6</v>
      </c>
      <c r="J130" s="69">
        <f>I130/H130</f>
        <v>0.17647058823529413</v>
      </c>
    </row>
    <row r="131" spans="1:10" s="1" customFormat="1" ht="49.5" hidden="1" customHeight="1" thickBot="1" x14ac:dyDescent="0.4">
      <c r="A131" s="79"/>
      <c r="B131" s="5" t="s">
        <v>28</v>
      </c>
      <c r="C131" s="5">
        <v>18</v>
      </c>
      <c r="D131" s="5">
        <v>6</v>
      </c>
      <c r="E131" s="27">
        <f t="shared" si="2"/>
        <v>0.33333333333333331</v>
      </c>
      <c r="F131" s="5">
        <v>12</v>
      </c>
      <c r="G131" s="33">
        <f t="shared" si="3"/>
        <v>0.66666666666666663</v>
      </c>
      <c r="H131" s="65"/>
      <c r="I131" s="65"/>
      <c r="J131" s="71"/>
    </row>
    <row r="132" spans="1:10" ht="21" customHeight="1" thickBot="1" x14ac:dyDescent="0.4">
      <c r="A132" s="80" t="s">
        <v>178</v>
      </c>
      <c r="B132" s="88" t="s">
        <v>9</v>
      </c>
      <c r="C132" s="46">
        <v>24</v>
      </c>
      <c r="D132" s="46">
        <v>1</v>
      </c>
      <c r="E132" s="47">
        <f t="shared" ref="E132:E195" si="5">(D132/C132)</f>
        <v>4.1666666666666664E-2</v>
      </c>
      <c r="F132" s="48">
        <v>23</v>
      </c>
      <c r="G132" s="49">
        <f t="shared" ref="G132:G195" si="6">F132/C132</f>
        <v>0.95833333333333337</v>
      </c>
      <c r="H132" s="98">
        <f>SUM(C132:C133)</f>
        <v>42</v>
      </c>
      <c r="I132" s="98">
        <f>SUM(D132:D133)</f>
        <v>3</v>
      </c>
      <c r="J132" s="99">
        <f>I132/H132</f>
        <v>7.1428571428571425E-2</v>
      </c>
    </row>
    <row r="133" spans="1:10" s="1" customFormat="1" ht="49.5" hidden="1" customHeight="1" thickBot="1" x14ac:dyDescent="0.4">
      <c r="A133" s="79"/>
      <c r="B133" s="5" t="s">
        <v>81</v>
      </c>
      <c r="C133" s="5">
        <v>18</v>
      </c>
      <c r="D133" s="5">
        <v>2</v>
      </c>
      <c r="E133" s="27">
        <f t="shared" si="5"/>
        <v>0.1111111111111111</v>
      </c>
      <c r="F133" s="5">
        <v>16</v>
      </c>
      <c r="G133" s="33">
        <f t="shared" si="6"/>
        <v>0.88888888888888884</v>
      </c>
      <c r="H133" s="65"/>
      <c r="I133" s="65"/>
      <c r="J133" s="71"/>
    </row>
    <row r="134" spans="1:10" ht="45" customHeight="1" thickBot="1" x14ac:dyDescent="0.4">
      <c r="A134" s="124" t="s">
        <v>179</v>
      </c>
      <c r="B134" s="87" t="s">
        <v>92</v>
      </c>
      <c r="C134" s="40">
        <v>42</v>
      </c>
      <c r="D134" s="40">
        <v>39</v>
      </c>
      <c r="E134" s="41">
        <f t="shared" si="5"/>
        <v>0.9285714285714286</v>
      </c>
      <c r="F134" s="42">
        <v>3</v>
      </c>
      <c r="G134" s="43">
        <f t="shared" si="6"/>
        <v>7.1428571428571425E-2</v>
      </c>
      <c r="H134" s="109">
        <f>C134</f>
        <v>42</v>
      </c>
      <c r="I134" s="109">
        <f>D134</f>
        <v>39</v>
      </c>
      <c r="J134" s="118">
        <f>I134/H134</f>
        <v>0.9285714285714286</v>
      </c>
    </row>
    <row r="135" spans="1:10" s="1" customFormat="1" ht="17.399999999999999" customHeight="1" x14ac:dyDescent="0.35">
      <c r="A135" s="80" t="s">
        <v>180</v>
      </c>
      <c r="B135" s="91" t="s">
        <v>93</v>
      </c>
      <c r="C135" s="7">
        <v>21</v>
      </c>
      <c r="D135" s="7">
        <v>9</v>
      </c>
      <c r="E135" s="25">
        <f t="shared" si="5"/>
        <v>0.42857142857142855</v>
      </c>
      <c r="F135" s="7">
        <v>12</v>
      </c>
      <c r="G135" s="32">
        <f t="shared" si="6"/>
        <v>0.5714285714285714</v>
      </c>
      <c r="H135" s="98">
        <f>SUM(C135:C136)</f>
        <v>67</v>
      </c>
      <c r="I135" s="98">
        <f>SUM(D135:D136)</f>
        <v>9</v>
      </c>
      <c r="J135" s="99">
        <f>I135/H135</f>
        <v>0.13432835820895522</v>
      </c>
    </row>
    <row r="136" spans="1:10" ht="21.75" customHeight="1" thickBot="1" x14ac:dyDescent="0.4">
      <c r="A136" s="125"/>
      <c r="B136" s="90" t="s">
        <v>53</v>
      </c>
      <c r="C136" s="54">
        <v>46</v>
      </c>
      <c r="D136" s="54">
        <v>0</v>
      </c>
      <c r="E136" s="55">
        <f t="shared" si="5"/>
        <v>0</v>
      </c>
      <c r="F136" s="56">
        <v>46</v>
      </c>
      <c r="G136" s="57">
        <f t="shared" si="6"/>
        <v>1</v>
      </c>
      <c r="H136" s="102"/>
      <c r="I136" s="102"/>
      <c r="J136" s="103"/>
    </row>
    <row r="137" spans="1:10" ht="32.25" customHeight="1" thickBot="1" x14ac:dyDescent="0.4">
      <c r="A137" s="124" t="s">
        <v>181</v>
      </c>
      <c r="B137" s="87" t="s">
        <v>16</v>
      </c>
      <c r="C137" s="40">
        <v>12</v>
      </c>
      <c r="D137" s="40">
        <v>0</v>
      </c>
      <c r="E137" s="41">
        <f t="shared" si="5"/>
        <v>0</v>
      </c>
      <c r="F137" s="42">
        <v>12</v>
      </c>
      <c r="G137" s="43">
        <f t="shared" si="6"/>
        <v>1</v>
      </c>
      <c r="H137" s="109">
        <f>C137</f>
        <v>12</v>
      </c>
      <c r="I137" s="109">
        <f>D137</f>
        <v>0</v>
      </c>
      <c r="J137" s="110">
        <f>I137/H137</f>
        <v>0</v>
      </c>
    </row>
    <row r="138" spans="1:10" s="1" customFormat="1" ht="49.5" hidden="1" customHeight="1" x14ac:dyDescent="0.35">
      <c r="A138" s="82" t="s">
        <v>182</v>
      </c>
      <c r="B138" s="7" t="s">
        <v>36</v>
      </c>
      <c r="C138" s="7">
        <v>14</v>
      </c>
      <c r="D138" s="7">
        <v>3</v>
      </c>
      <c r="E138" s="25">
        <f t="shared" si="5"/>
        <v>0.21428571428571427</v>
      </c>
      <c r="F138" s="7">
        <v>11</v>
      </c>
      <c r="G138" s="32">
        <f t="shared" si="6"/>
        <v>0.7857142857142857</v>
      </c>
      <c r="H138" s="64">
        <f>SUM(C138:C139)</f>
        <v>49</v>
      </c>
      <c r="I138" s="64">
        <f>SUM(D138:D139)</f>
        <v>3</v>
      </c>
      <c r="J138" s="69">
        <f>I138/H138</f>
        <v>6.1224489795918366E-2</v>
      </c>
    </row>
    <row r="139" spans="1:10" s="1" customFormat="1" ht="49.5" hidden="1" customHeight="1" thickBot="1" x14ac:dyDescent="0.4">
      <c r="A139" s="79"/>
      <c r="B139" s="5" t="s">
        <v>19</v>
      </c>
      <c r="C139" s="5">
        <v>35</v>
      </c>
      <c r="D139" s="5">
        <v>0</v>
      </c>
      <c r="E139" s="27">
        <f t="shared" si="5"/>
        <v>0</v>
      </c>
      <c r="F139" s="5">
        <v>35</v>
      </c>
      <c r="G139" s="33">
        <f t="shared" si="6"/>
        <v>1</v>
      </c>
      <c r="H139" s="65"/>
      <c r="I139" s="65"/>
      <c r="J139" s="71"/>
    </row>
    <row r="140" spans="1:10" ht="20.25" customHeight="1" thickBot="1" x14ac:dyDescent="0.4">
      <c r="A140" s="124" t="s">
        <v>183</v>
      </c>
      <c r="B140" s="87" t="s">
        <v>61</v>
      </c>
      <c r="C140" s="40">
        <v>22</v>
      </c>
      <c r="D140" s="40">
        <v>1</v>
      </c>
      <c r="E140" s="41">
        <f t="shared" si="5"/>
        <v>4.5454545454545456E-2</v>
      </c>
      <c r="F140" s="42">
        <v>21</v>
      </c>
      <c r="G140" s="43">
        <f t="shared" si="6"/>
        <v>0.95454545454545459</v>
      </c>
      <c r="H140" s="109">
        <f>C140</f>
        <v>22</v>
      </c>
      <c r="I140" s="109">
        <f>D140</f>
        <v>1</v>
      </c>
      <c r="J140" s="110">
        <f>I140/H140</f>
        <v>4.5454545454545456E-2</v>
      </c>
    </row>
    <row r="141" spans="1:10" ht="22.5" customHeight="1" thickBot="1" x14ac:dyDescent="0.4">
      <c r="A141" s="80" t="s">
        <v>184</v>
      </c>
      <c r="B141" s="88" t="s">
        <v>10</v>
      </c>
      <c r="C141" s="46">
        <v>20</v>
      </c>
      <c r="D141" s="46">
        <v>0</v>
      </c>
      <c r="E141" s="47">
        <f t="shared" si="5"/>
        <v>0</v>
      </c>
      <c r="F141" s="48">
        <v>20</v>
      </c>
      <c r="G141" s="49">
        <f t="shared" si="6"/>
        <v>1</v>
      </c>
      <c r="H141" s="98">
        <f>SUM(C141:C142)</f>
        <v>41</v>
      </c>
      <c r="I141" s="98">
        <f>SUM(D141:D142)</f>
        <v>21</v>
      </c>
      <c r="J141" s="99">
        <f>I141/H141</f>
        <v>0.51219512195121952</v>
      </c>
    </row>
    <row r="142" spans="1:10" s="1" customFormat="1" ht="49.5" hidden="1" customHeight="1" thickBot="1" x14ac:dyDescent="0.4">
      <c r="A142" s="79"/>
      <c r="B142" s="5" t="s">
        <v>44</v>
      </c>
      <c r="C142" s="5">
        <v>21</v>
      </c>
      <c r="D142" s="5">
        <v>21</v>
      </c>
      <c r="E142" s="27">
        <f t="shared" si="5"/>
        <v>1</v>
      </c>
      <c r="F142" s="5">
        <v>0</v>
      </c>
      <c r="G142" s="33">
        <f t="shared" si="6"/>
        <v>0</v>
      </c>
      <c r="H142" s="65"/>
      <c r="I142" s="65"/>
      <c r="J142" s="71"/>
    </row>
    <row r="143" spans="1:10" ht="18.75" customHeight="1" x14ac:dyDescent="0.35">
      <c r="A143" s="126" t="s">
        <v>185</v>
      </c>
      <c r="B143" s="88" t="s">
        <v>60</v>
      </c>
      <c r="C143" s="46">
        <v>37</v>
      </c>
      <c r="D143" s="46">
        <v>5</v>
      </c>
      <c r="E143" s="47">
        <f t="shared" si="5"/>
        <v>0.13513513513513514</v>
      </c>
      <c r="F143" s="48">
        <v>32</v>
      </c>
      <c r="G143" s="49">
        <f t="shared" si="6"/>
        <v>0.86486486486486491</v>
      </c>
      <c r="H143" s="112">
        <f>SUM(C143:C147)</f>
        <v>178</v>
      </c>
      <c r="I143" s="112">
        <f>SUM(D143:D147)</f>
        <v>42</v>
      </c>
      <c r="J143" s="113">
        <f>I143/H143</f>
        <v>0.23595505617977527</v>
      </c>
    </row>
    <row r="144" spans="1:10" ht="21" customHeight="1" x14ac:dyDescent="0.35">
      <c r="A144" s="127"/>
      <c r="B144" s="89" t="s">
        <v>18</v>
      </c>
      <c r="C144" s="50">
        <v>16</v>
      </c>
      <c r="D144" s="50">
        <v>2</v>
      </c>
      <c r="E144" s="51">
        <f t="shared" si="5"/>
        <v>0.125</v>
      </c>
      <c r="F144" s="52">
        <v>14</v>
      </c>
      <c r="G144" s="53">
        <f t="shared" si="6"/>
        <v>0.875</v>
      </c>
      <c r="H144" s="114"/>
      <c r="I144" s="114"/>
      <c r="J144" s="115"/>
    </row>
    <row r="145" spans="1:10" ht="17.25" customHeight="1" x14ac:dyDescent="0.35">
      <c r="A145" s="127"/>
      <c r="B145" s="89" t="s">
        <v>61</v>
      </c>
      <c r="C145" s="50">
        <v>64</v>
      </c>
      <c r="D145" s="50">
        <v>9</v>
      </c>
      <c r="E145" s="51">
        <f t="shared" si="5"/>
        <v>0.140625</v>
      </c>
      <c r="F145" s="52">
        <v>55</v>
      </c>
      <c r="G145" s="53">
        <f t="shared" si="6"/>
        <v>0.859375</v>
      </c>
      <c r="H145" s="114"/>
      <c r="I145" s="114"/>
      <c r="J145" s="115"/>
    </row>
    <row r="146" spans="1:10" ht="20.25" customHeight="1" x14ac:dyDescent="0.35">
      <c r="A146" s="127"/>
      <c r="B146" s="89" t="s">
        <v>96</v>
      </c>
      <c r="C146" s="50">
        <v>18</v>
      </c>
      <c r="D146" s="50">
        <v>10</v>
      </c>
      <c r="E146" s="51">
        <f t="shared" si="5"/>
        <v>0.55555555555555558</v>
      </c>
      <c r="F146" s="52">
        <v>8</v>
      </c>
      <c r="G146" s="53">
        <f t="shared" si="6"/>
        <v>0.44444444444444442</v>
      </c>
      <c r="H146" s="114"/>
      <c r="I146" s="114"/>
      <c r="J146" s="115"/>
    </row>
    <row r="147" spans="1:10" ht="32.25" customHeight="1" thickBot="1" x14ac:dyDescent="0.4">
      <c r="A147" s="128"/>
      <c r="B147" s="90" t="s">
        <v>86</v>
      </c>
      <c r="C147" s="54">
        <v>43</v>
      </c>
      <c r="D147" s="54">
        <v>16</v>
      </c>
      <c r="E147" s="55">
        <f t="shared" si="5"/>
        <v>0.37209302325581395</v>
      </c>
      <c r="F147" s="56">
        <v>27</v>
      </c>
      <c r="G147" s="57">
        <f t="shared" si="6"/>
        <v>0.62790697674418605</v>
      </c>
      <c r="H147" s="116"/>
      <c r="I147" s="116"/>
      <c r="J147" s="117"/>
    </row>
    <row r="148" spans="1:10" ht="20.25" customHeight="1" x14ac:dyDescent="0.35">
      <c r="A148" s="126" t="s">
        <v>186</v>
      </c>
      <c r="B148" s="88" t="s">
        <v>60</v>
      </c>
      <c r="C148" s="46">
        <v>20</v>
      </c>
      <c r="D148" s="46">
        <v>8</v>
      </c>
      <c r="E148" s="47">
        <f t="shared" si="5"/>
        <v>0.4</v>
      </c>
      <c r="F148" s="48">
        <v>12</v>
      </c>
      <c r="G148" s="49">
        <f t="shared" si="6"/>
        <v>0.6</v>
      </c>
      <c r="H148" s="112">
        <f>SUM(C148:C150)</f>
        <v>87</v>
      </c>
      <c r="I148" s="112">
        <f>SUM(D148:D150)</f>
        <v>17</v>
      </c>
      <c r="J148" s="113">
        <f>I148/H148</f>
        <v>0.19540229885057472</v>
      </c>
    </row>
    <row r="149" spans="1:10" ht="21" customHeight="1" x14ac:dyDescent="0.35">
      <c r="A149" s="127"/>
      <c r="B149" s="89" t="s">
        <v>61</v>
      </c>
      <c r="C149" s="50">
        <v>44</v>
      </c>
      <c r="D149" s="50">
        <v>8</v>
      </c>
      <c r="E149" s="51">
        <f t="shared" si="5"/>
        <v>0.18181818181818182</v>
      </c>
      <c r="F149" s="52">
        <v>36</v>
      </c>
      <c r="G149" s="53">
        <f t="shared" si="6"/>
        <v>0.81818181818181823</v>
      </c>
      <c r="H149" s="114"/>
      <c r="I149" s="114"/>
      <c r="J149" s="115"/>
    </row>
    <row r="150" spans="1:10" ht="32.25" customHeight="1" thickBot="1" x14ac:dyDescent="0.4">
      <c r="A150" s="128"/>
      <c r="B150" s="90" t="s">
        <v>86</v>
      </c>
      <c r="C150" s="54">
        <v>23</v>
      </c>
      <c r="D150" s="54">
        <v>1</v>
      </c>
      <c r="E150" s="55">
        <f t="shared" si="5"/>
        <v>4.3478260869565216E-2</v>
      </c>
      <c r="F150" s="56">
        <v>22</v>
      </c>
      <c r="G150" s="57">
        <f t="shared" si="6"/>
        <v>0.95652173913043481</v>
      </c>
      <c r="H150" s="116"/>
      <c r="I150" s="116"/>
      <c r="J150" s="117"/>
    </row>
    <row r="151" spans="1:10" s="1" customFormat="1" ht="36" hidden="1" customHeight="1" thickBot="1" x14ac:dyDescent="0.4">
      <c r="A151" s="28" t="s">
        <v>187</v>
      </c>
      <c r="B151" s="6" t="s">
        <v>40</v>
      </c>
      <c r="C151" s="6">
        <v>22</v>
      </c>
      <c r="D151" s="6">
        <v>0</v>
      </c>
      <c r="E151" s="24">
        <f t="shared" si="5"/>
        <v>0</v>
      </c>
      <c r="F151" s="6">
        <v>22</v>
      </c>
      <c r="G151" s="29">
        <f t="shared" si="6"/>
        <v>1</v>
      </c>
      <c r="H151" s="30">
        <f>C151</f>
        <v>22</v>
      </c>
      <c r="I151" s="30">
        <f>D151</f>
        <v>0</v>
      </c>
      <c r="J151" s="31">
        <f>I151/H151</f>
        <v>0</v>
      </c>
    </row>
    <row r="152" spans="1:10" ht="32.4" customHeight="1" thickBot="1" x14ac:dyDescent="0.4">
      <c r="A152" s="80" t="s">
        <v>188</v>
      </c>
      <c r="B152" s="88" t="s">
        <v>10</v>
      </c>
      <c r="C152" s="46">
        <v>19</v>
      </c>
      <c r="D152" s="46">
        <v>4</v>
      </c>
      <c r="E152" s="47">
        <f t="shared" si="5"/>
        <v>0.21052631578947367</v>
      </c>
      <c r="F152" s="48">
        <v>15</v>
      </c>
      <c r="G152" s="49">
        <f t="shared" si="6"/>
        <v>0.78947368421052633</v>
      </c>
      <c r="H152" s="98">
        <f>SUM(C152:C153)</f>
        <v>41</v>
      </c>
      <c r="I152" s="98">
        <f>SUM(D152:D153)</f>
        <v>4</v>
      </c>
      <c r="J152" s="99">
        <f>I152/H152</f>
        <v>9.7560975609756101E-2</v>
      </c>
    </row>
    <row r="153" spans="1:10" s="1" customFormat="1" ht="26.25" hidden="1" customHeight="1" thickBot="1" x14ac:dyDescent="0.4">
      <c r="A153" s="79"/>
      <c r="B153" s="5" t="s">
        <v>23</v>
      </c>
      <c r="C153" s="5">
        <v>22</v>
      </c>
      <c r="D153" s="5">
        <v>0</v>
      </c>
      <c r="E153" s="27">
        <f t="shared" si="5"/>
        <v>0</v>
      </c>
      <c r="F153" s="5">
        <v>22</v>
      </c>
      <c r="G153" s="33">
        <f t="shared" si="6"/>
        <v>1</v>
      </c>
      <c r="H153" s="65"/>
      <c r="I153" s="65"/>
      <c r="J153" s="71"/>
    </row>
    <row r="154" spans="1:10" ht="31.2" customHeight="1" thickBot="1" x14ac:dyDescent="0.4">
      <c r="A154" s="80" t="s">
        <v>189</v>
      </c>
      <c r="B154" s="88" t="s">
        <v>10</v>
      </c>
      <c r="C154" s="46">
        <v>13</v>
      </c>
      <c r="D154" s="46">
        <v>0</v>
      </c>
      <c r="E154" s="47">
        <f t="shared" si="5"/>
        <v>0</v>
      </c>
      <c r="F154" s="48">
        <v>13</v>
      </c>
      <c r="G154" s="49">
        <f t="shared" si="6"/>
        <v>1</v>
      </c>
      <c r="H154" s="98">
        <f>SUM(C154:C155)</f>
        <v>18</v>
      </c>
      <c r="I154" s="98">
        <f>SUM(D154:D155)</f>
        <v>0</v>
      </c>
      <c r="J154" s="99">
        <f>I154/H154</f>
        <v>0</v>
      </c>
    </row>
    <row r="155" spans="1:10" s="1" customFormat="1" ht="23.25" hidden="1" customHeight="1" thickBot="1" x14ac:dyDescent="0.4">
      <c r="A155" s="79"/>
      <c r="B155" s="5" t="s">
        <v>19</v>
      </c>
      <c r="C155" s="5">
        <v>5</v>
      </c>
      <c r="D155" s="5">
        <v>0</v>
      </c>
      <c r="E155" s="27">
        <f t="shared" si="5"/>
        <v>0</v>
      </c>
      <c r="F155" s="5">
        <v>5</v>
      </c>
      <c r="G155" s="33">
        <f t="shared" si="6"/>
        <v>1</v>
      </c>
      <c r="H155" s="65"/>
      <c r="I155" s="65"/>
      <c r="J155" s="71"/>
    </row>
    <row r="156" spans="1:10" ht="17.25" customHeight="1" x14ac:dyDescent="0.35">
      <c r="A156" s="126" t="s">
        <v>190</v>
      </c>
      <c r="B156" s="88" t="s">
        <v>10</v>
      </c>
      <c r="C156" s="46">
        <v>20</v>
      </c>
      <c r="D156" s="46">
        <v>5</v>
      </c>
      <c r="E156" s="47">
        <f t="shared" si="5"/>
        <v>0.25</v>
      </c>
      <c r="F156" s="48">
        <v>15</v>
      </c>
      <c r="G156" s="49">
        <f t="shared" si="6"/>
        <v>0.75</v>
      </c>
      <c r="H156" s="112">
        <f>SUM(C156:C157)</f>
        <v>40</v>
      </c>
      <c r="I156" s="112">
        <f>SUM(D156:D157)</f>
        <v>25</v>
      </c>
      <c r="J156" s="113">
        <f>I156/H156</f>
        <v>0.625</v>
      </c>
    </row>
    <row r="157" spans="1:10" ht="21.75" customHeight="1" thickBot="1" x14ac:dyDescent="0.4">
      <c r="A157" s="128"/>
      <c r="B157" s="90" t="s">
        <v>98</v>
      </c>
      <c r="C157" s="54">
        <v>20</v>
      </c>
      <c r="D157" s="54">
        <v>20</v>
      </c>
      <c r="E157" s="55">
        <f t="shared" si="5"/>
        <v>1</v>
      </c>
      <c r="F157" s="56">
        <v>0</v>
      </c>
      <c r="G157" s="57">
        <f t="shared" si="6"/>
        <v>0</v>
      </c>
      <c r="H157" s="116"/>
      <c r="I157" s="116"/>
      <c r="J157" s="117"/>
    </row>
    <row r="158" spans="1:10" ht="30" customHeight="1" x14ac:dyDescent="0.35">
      <c r="A158" s="80" t="s">
        <v>191</v>
      </c>
      <c r="B158" s="88" t="s">
        <v>10</v>
      </c>
      <c r="C158" s="46">
        <v>13</v>
      </c>
      <c r="D158" s="46">
        <v>4</v>
      </c>
      <c r="E158" s="47">
        <f t="shared" si="5"/>
        <v>0.30769230769230771</v>
      </c>
      <c r="F158" s="48">
        <v>9</v>
      </c>
      <c r="G158" s="49">
        <f t="shared" si="6"/>
        <v>0.69230769230769229</v>
      </c>
      <c r="H158" s="98">
        <f>SUM(C158:C162)</f>
        <v>100</v>
      </c>
      <c r="I158" s="98">
        <f>SUM(D158:D162)</f>
        <v>26</v>
      </c>
      <c r="J158" s="99">
        <f>I158/H158</f>
        <v>0.26</v>
      </c>
    </row>
    <row r="159" spans="1:10" s="1" customFormat="1" ht="39.75" hidden="1" customHeight="1" x14ac:dyDescent="0.35">
      <c r="A159" s="75"/>
      <c r="B159" s="4" t="s">
        <v>100</v>
      </c>
      <c r="C159" s="4">
        <v>20</v>
      </c>
      <c r="D159" s="4">
        <v>2</v>
      </c>
      <c r="E159" s="26">
        <f t="shared" si="5"/>
        <v>0.1</v>
      </c>
      <c r="F159" s="4">
        <v>18</v>
      </c>
      <c r="G159" s="3">
        <f t="shared" si="6"/>
        <v>0.9</v>
      </c>
      <c r="H159" s="68"/>
      <c r="I159" s="68"/>
      <c r="J159" s="70"/>
    </row>
    <row r="160" spans="1:10" s="1" customFormat="1" ht="24.75" hidden="1" customHeight="1" x14ac:dyDescent="0.35">
      <c r="A160" s="75"/>
      <c r="B160" s="4" t="s">
        <v>101</v>
      </c>
      <c r="C160" s="4">
        <v>23</v>
      </c>
      <c r="D160" s="4">
        <v>1</v>
      </c>
      <c r="E160" s="26">
        <f t="shared" si="5"/>
        <v>4.3478260869565216E-2</v>
      </c>
      <c r="F160" s="4">
        <v>22</v>
      </c>
      <c r="G160" s="3">
        <f t="shared" si="6"/>
        <v>0.95652173913043481</v>
      </c>
      <c r="H160" s="68"/>
      <c r="I160" s="68"/>
      <c r="J160" s="70"/>
    </row>
    <row r="161" spans="1:10" s="1" customFormat="1" ht="49.5" hidden="1" customHeight="1" x14ac:dyDescent="0.35">
      <c r="A161" s="75"/>
      <c r="B161" s="4" t="s">
        <v>44</v>
      </c>
      <c r="C161" s="4">
        <v>24</v>
      </c>
      <c r="D161" s="4">
        <v>19</v>
      </c>
      <c r="E161" s="26">
        <f t="shared" si="5"/>
        <v>0.79166666666666663</v>
      </c>
      <c r="F161" s="4">
        <v>5</v>
      </c>
      <c r="G161" s="3">
        <f t="shared" si="6"/>
        <v>0.20833333333333334</v>
      </c>
      <c r="H161" s="68"/>
      <c r="I161" s="68"/>
      <c r="J161" s="70"/>
    </row>
    <row r="162" spans="1:10" s="1" customFormat="1" ht="24" hidden="1" customHeight="1" thickBot="1" x14ac:dyDescent="0.4">
      <c r="A162" s="79"/>
      <c r="B162" s="5" t="s">
        <v>54</v>
      </c>
      <c r="C162" s="5">
        <v>20</v>
      </c>
      <c r="D162" s="5">
        <v>0</v>
      </c>
      <c r="E162" s="27">
        <f t="shared" si="5"/>
        <v>0</v>
      </c>
      <c r="F162" s="5">
        <v>20</v>
      </c>
      <c r="G162" s="33">
        <f t="shared" si="6"/>
        <v>1</v>
      </c>
      <c r="H162" s="65"/>
      <c r="I162" s="65"/>
      <c r="J162" s="71"/>
    </row>
    <row r="163" spans="1:10" s="1" customFormat="1" ht="24.75" hidden="1" customHeight="1" x14ac:dyDescent="0.35">
      <c r="A163" s="82" t="s">
        <v>192</v>
      </c>
      <c r="B163" s="7" t="s">
        <v>19</v>
      </c>
      <c r="C163" s="7">
        <v>34</v>
      </c>
      <c r="D163" s="7">
        <v>0</v>
      </c>
      <c r="E163" s="25">
        <f t="shared" si="5"/>
        <v>0</v>
      </c>
      <c r="F163" s="7">
        <v>34</v>
      </c>
      <c r="G163" s="32">
        <f t="shared" si="6"/>
        <v>1</v>
      </c>
      <c r="H163" s="64">
        <f>SUM(C163:C165)</f>
        <v>73</v>
      </c>
      <c r="I163" s="64">
        <f>SUM(D163:D165)</f>
        <v>1</v>
      </c>
      <c r="J163" s="69">
        <f>I163/H163</f>
        <v>1.3698630136986301E-2</v>
      </c>
    </row>
    <row r="164" spans="1:10" s="1" customFormat="1" ht="23.25" hidden="1" customHeight="1" x14ac:dyDescent="0.35">
      <c r="A164" s="75"/>
      <c r="B164" s="4" t="s">
        <v>14</v>
      </c>
      <c r="C164" s="4">
        <v>19</v>
      </c>
      <c r="D164" s="4">
        <v>1</v>
      </c>
      <c r="E164" s="26">
        <f t="shared" si="5"/>
        <v>5.2631578947368418E-2</v>
      </c>
      <c r="F164" s="4">
        <v>18</v>
      </c>
      <c r="G164" s="3">
        <f t="shared" si="6"/>
        <v>0.94736842105263153</v>
      </c>
      <c r="H164" s="68"/>
      <c r="I164" s="68"/>
      <c r="J164" s="70"/>
    </row>
    <row r="165" spans="1:10" s="1" customFormat="1" ht="23.25" hidden="1" customHeight="1" thickBot="1" x14ac:dyDescent="0.4">
      <c r="A165" s="79"/>
      <c r="B165" s="5" t="s">
        <v>24</v>
      </c>
      <c r="C165" s="5">
        <v>20</v>
      </c>
      <c r="D165" s="5">
        <v>0</v>
      </c>
      <c r="E165" s="27">
        <f t="shared" si="5"/>
        <v>0</v>
      </c>
      <c r="F165" s="5">
        <v>20</v>
      </c>
      <c r="G165" s="33">
        <f t="shared" si="6"/>
        <v>1</v>
      </c>
      <c r="H165" s="65"/>
      <c r="I165" s="65"/>
      <c r="J165" s="71"/>
    </row>
    <row r="166" spans="1:10" s="1" customFormat="1" ht="26.25" hidden="1" customHeight="1" x14ac:dyDescent="0.35">
      <c r="A166" s="82" t="s">
        <v>193</v>
      </c>
      <c r="B166" s="7" t="s">
        <v>81</v>
      </c>
      <c r="C166" s="7">
        <v>7</v>
      </c>
      <c r="D166" s="7">
        <v>0</v>
      </c>
      <c r="E166" s="25">
        <f t="shared" si="5"/>
        <v>0</v>
      </c>
      <c r="F166" s="7">
        <v>7</v>
      </c>
      <c r="G166" s="32">
        <f t="shared" si="6"/>
        <v>1</v>
      </c>
      <c r="H166" s="64">
        <f>SUM(C166:C167)</f>
        <v>57</v>
      </c>
      <c r="I166" s="64">
        <f>SUM(D166:D167)</f>
        <v>21</v>
      </c>
      <c r="J166" s="69">
        <f>I166/H166</f>
        <v>0.36842105263157893</v>
      </c>
    </row>
    <row r="167" spans="1:10" ht="29.4" customHeight="1" thickBot="1" x14ac:dyDescent="0.4">
      <c r="A167" s="125"/>
      <c r="B167" s="90" t="s">
        <v>85</v>
      </c>
      <c r="C167" s="54">
        <v>50</v>
      </c>
      <c r="D167" s="54">
        <v>21</v>
      </c>
      <c r="E167" s="55">
        <f t="shared" si="5"/>
        <v>0.42</v>
      </c>
      <c r="F167" s="56">
        <v>29</v>
      </c>
      <c r="G167" s="57">
        <f t="shared" si="6"/>
        <v>0.57999999999999996</v>
      </c>
      <c r="H167" s="102"/>
      <c r="I167" s="102"/>
      <c r="J167" s="103"/>
    </row>
    <row r="168" spans="1:10" ht="22.5" customHeight="1" x14ac:dyDescent="0.35">
      <c r="A168" s="80" t="s">
        <v>102</v>
      </c>
      <c r="B168" s="88" t="s">
        <v>12</v>
      </c>
      <c r="C168" s="46">
        <v>24</v>
      </c>
      <c r="D168" s="46">
        <v>12</v>
      </c>
      <c r="E168" s="47">
        <f t="shared" si="5"/>
        <v>0.5</v>
      </c>
      <c r="F168" s="48">
        <v>12</v>
      </c>
      <c r="G168" s="49">
        <f t="shared" si="6"/>
        <v>0.5</v>
      </c>
      <c r="H168" s="98">
        <f>SUM(C168:C182)</f>
        <v>410</v>
      </c>
      <c r="I168" s="98">
        <f>SUM(D168:D182)</f>
        <v>179</v>
      </c>
      <c r="J168" s="99">
        <f>I168/H168</f>
        <v>0.43658536585365854</v>
      </c>
    </row>
    <row r="169" spans="1:10" ht="21" customHeight="1" x14ac:dyDescent="0.35">
      <c r="A169" s="81"/>
      <c r="B169" s="89" t="s">
        <v>103</v>
      </c>
      <c r="C169" s="50">
        <v>69</v>
      </c>
      <c r="D169" s="50">
        <v>45</v>
      </c>
      <c r="E169" s="51">
        <f t="shared" si="5"/>
        <v>0.65217391304347827</v>
      </c>
      <c r="F169" s="52">
        <v>24</v>
      </c>
      <c r="G169" s="53">
        <f t="shared" si="6"/>
        <v>0.34782608695652173</v>
      </c>
      <c r="H169" s="100"/>
      <c r="I169" s="100"/>
      <c r="J169" s="101"/>
    </row>
    <row r="170" spans="1:10" ht="21.75" customHeight="1" x14ac:dyDescent="0.35">
      <c r="A170" s="81"/>
      <c r="B170" s="89" t="s">
        <v>33</v>
      </c>
      <c r="C170" s="50">
        <v>4</v>
      </c>
      <c r="D170" s="50">
        <v>0</v>
      </c>
      <c r="E170" s="51">
        <f t="shared" si="5"/>
        <v>0</v>
      </c>
      <c r="F170" s="52">
        <v>4</v>
      </c>
      <c r="G170" s="53">
        <f t="shared" si="6"/>
        <v>1</v>
      </c>
      <c r="H170" s="100"/>
      <c r="I170" s="100"/>
      <c r="J170" s="101"/>
    </row>
    <row r="171" spans="1:10" s="1" customFormat="1" ht="31.5" hidden="1" customHeight="1" x14ac:dyDescent="0.35">
      <c r="A171" s="75"/>
      <c r="B171" s="4" t="s">
        <v>104</v>
      </c>
      <c r="C171" s="4">
        <v>10</v>
      </c>
      <c r="D171" s="4">
        <v>4</v>
      </c>
      <c r="E171" s="26">
        <f t="shared" si="5"/>
        <v>0.4</v>
      </c>
      <c r="F171" s="4">
        <v>6</v>
      </c>
      <c r="G171" s="3">
        <f t="shared" si="6"/>
        <v>0.6</v>
      </c>
      <c r="H171" s="68"/>
      <c r="I171" s="68"/>
      <c r="J171" s="70"/>
    </row>
    <row r="172" spans="1:10" ht="17.25" customHeight="1" x14ac:dyDescent="0.35">
      <c r="A172" s="81"/>
      <c r="B172" s="89" t="s">
        <v>27</v>
      </c>
      <c r="C172" s="50">
        <v>54</v>
      </c>
      <c r="D172" s="50">
        <v>42</v>
      </c>
      <c r="E172" s="51">
        <f t="shared" si="5"/>
        <v>0.77777777777777779</v>
      </c>
      <c r="F172" s="52">
        <v>12</v>
      </c>
      <c r="G172" s="53">
        <f t="shared" si="6"/>
        <v>0.22222222222222221</v>
      </c>
      <c r="H172" s="100"/>
      <c r="I172" s="100"/>
      <c r="J172" s="101"/>
    </row>
    <row r="173" spans="1:10" ht="21" customHeight="1" x14ac:dyDescent="0.35">
      <c r="A173" s="81"/>
      <c r="B173" s="89" t="s">
        <v>69</v>
      </c>
      <c r="C173" s="50">
        <v>59</v>
      </c>
      <c r="D173" s="50">
        <v>8</v>
      </c>
      <c r="E173" s="51">
        <f t="shared" si="5"/>
        <v>0.13559322033898305</v>
      </c>
      <c r="F173" s="52">
        <v>51</v>
      </c>
      <c r="G173" s="53">
        <f t="shared" si="6"/>
        <v>0.86440677966101698</v>
      </c>
      <c r="H173" s="100"/>
      <c r="I173" s="100"/>
      <c r="J173" s="101"/>
    </row>
    <row r="174" spans="1:10" s="1" customFormat="1" ht="39.75" hidden="1" customHeight="1" x14ac:dyDescent="0.35">
      <c r="A174" s="75"/>
      <c r="B174" s="4" t="s">
        <v>36</v>
      </c>
      <c r="C174" s="4">
        <v>15</v>
      </c>
      <c r="D174" s="4">
        <v>5</v>
      </c>
      <c r="E174" s="26">
        <f t="shared" si="5"/>
        <v>0.33333333333333331</v>
      </c>
      <c r="F174" s="4">
        <v>10</v>
      </c>
      <c r="G174" s="3">
        <f t="shared" si="6"/>
        <v>0.66666666666666663</v>
      </c>
      <c r="H174" s="68"/>
      <c r="I174" s="68"/>
      <c r="J174" s="70"/>
    </row>
    <row r="175" spans="1:10" s="1" customFormat="1" ht="32.25" hidden="1" customHeight="1" x14ac:dyDescent="0.35">
      <c r="A175" s="75"/>
      <c r="B175" s="4" t="s">
        <v>105</v>
      </c>
      <c r="C175" s="4">
        <v>15</v>
      </c>
      <c r="D175" s="4">
        <v>9</v>
      </c>
      <c r="E175" s="26">
        <f t="shared" si="5"/>
        <v>0.6</v>
      </c>
      <c r="F175" s="4">
        <v>6</v>
      </c>
      <c r="G175" s="3">
        <f t="shared" si="6"/>
        <v>0.4</v>
      </c>
      <c r="H175" s="68"/>
      <c r="I175" s="68"/>
      <c r="J175" s="70"/>
    </row>
    <row r="176" spans="1:10" s="1" customFormat="1" ht="30" hidden="1" customHeight="1" x14ac:dyDescent="0.35">
      <c r="A176" s="75"/>
      <c r="B176" s="4" t="s">
        <v>106</v>
      </c>
      <c r="C176" s="4">
        <v>8</v>
      </c>
      <c r="D176" s="4">
        <v>4</v>
      </c>
      <c r="E176" s="26">
        <f t="shared" si="5"/>
        <v>0.5</v>
      </c>
      <c r="F176" s="4">
        <v>4</v>
      </c>
      <c r="G176" s="3">
        <f t="shared" si="6"/>
        <v>0.5</v>
      </c>
      <c r="H176" s="68"/>
      <c r="I176" s="68"/>
      <c r="J176" s="70"/>
    </row>
    <row r="177" spans="1:10" ht="21" customHeight="1" x14ac:dyDescent="0.35">
      <c r="A177" s="81"/>
      <c r="B177" s="89" t="s">
        <v>53</v>
      </c>
      <c r="C177" s="50">
        <v>17</v>
      </c>
      <c r="D177" s="50">
        <v>0</v>
      </c>
      <c r="E177" s="51">
        <f t="shared" si="5"/>
        <v>0</v>
      </c>
      <c r="F177" s="52">
        <v>17</v>
      </c>
      <c r="G177" s="53">
        <f t="shared" si="6"/>
        <v>1</v>
      </c>
      <c r="H177" s="100"/>
      <c r="I177" s="100"/>
      <c r="J177" s="101"/>
    </row>
    <row r="178" spans="1:10" ht="21" customHeight="1" x14ac:dyDescent="0.35">
      <c r="A178" s="81"/>
      <c r="B178" s="89" t="s">
        <v>72</v>
      </c>
      <c r="C178" s="50">
        <v>36</v>
      </c>
      <c r="D178" s="50">
        <v>0</v>
      </c>
      <c r="E178" s="51">
        <f t="shared" si="5"/>
        <v>0</v>
      </c>
      <c r="F178" s="52">
        <v>36</v>
      </c>
      <c r="G178" s="53">
        <f t="shared" si="6"/>
        <v>1</v>
      </c>
      <c r="H178" s="100"/>
      <c r="I178" s="100"/>
      <c r="J178" s="101"/>
    </row>
    <row r="179" spans="1:10" s="1" customFormat="1" ht="22.5" hidden="1" customHeight="1" x14ac:dyDescent="0.35">
      <c r="A179" s="75"/>
      <c r="B179" s="4" t="s">
        <v>107</v>
      </c>
      <c r="C179" s="4">
        <v>14</v>
      </c>
      <c r="D179" s="4">
        <v>0</v>
      </c>
      <c r="E179" s="26">
        <f t="shared" si="5"/>
        <v>0</v>
      </c>
      <c r="F179" s="4">
        <v>14</v>
      </c>
      <c r="G179" s="3">
        <f t="shared" si="6"/>
        <v>1</v>
      </c>
      <c r="H179" s="68"/>
      <c r="I179" s="68"/>
      <c r="J179" s="70"/>
    </row>
    <row r="180" spans="1:10" ht="32.25" customHeight="1" x14ac:dyDescent="0.35">
      <c r="A180" s="81"/>
      <c r="B180" s="89" t="s">
        <v>55</v>
      </c>
      <c r="C180" s="50">
        <v>20</v>
      </c>
      <c r="D180" s="50">
        <v>0</v>
      </c>
      <c r="E180" s="51">
        <f t="shared" si="5"/>
        <v>0</v>
      </c>
      <c r="F180" s="52">
        <v>20</v>
      </c>
      <c r="G180" s="53">
        <f t="shared" si="6"/>
        <v>1</v>
      </c>
      <c r="H180" s="100"/>
      <c r="I180" s="100"/>
      <c r="J180" s="101"/>
    </row>
    <row r="181" spans="1:10" ht="32.25" customHeight="1" x14ac:dyDescent="0.35">
      <c r="A181" s="81"/>
      <c r="B181" s="89" t="s">
        <v>56</v>
      </c>
      <c r="C181" s="50">
        <v>53</v>
      </c>
      <c r="D181" s="50">
        <v>45</v>
      </c>
      <c r="E181" s="51">
        <f t="shared" si="5"/>
        <v>0.84905660377358494</v>
      </c>
      <c r="F181" s="52">
        <v>8</v>
      </c>
      <c r="G181" s="53">
        <f t="shared" si="6"/>
        <v>0.15094339622641509</v>
      </c>
      <c r="H181" s="100"/>
      <c r="I181" s="100"/>
      <c r="J181" s="101"/>
    </row>
    <row r="182" spans="1:10" s="1" customFormat="1" ht="26.25" hidden="1" customHeight="1" thickBot="1" x14ac:dyDescent="0.4">
      <c r="A182" s="79"/>
      <c r="B182" s="5" t="s">
        <v>28</v>
      </c>
      <c r="C182" s="5">
        <v>12</v>
      </c>
      <c r="D182" s="5">
        <v>5</v>
      </c>
      <c r="E182" s="27">
        <f t="shared" si="5"/>
        <v>0.41666666666666669</v>
      </c>
      <c r="F182" s="5">
        <v>7</v>
      </c>
      <c r="G182" s="33">
        <f t="shared" si="6"/>
        <v>0.58333333333333337</v>
      </c>
      <c r="H182" s="65"/>
      <c r="I182" s="65"/>
      <c r="J182" s="71"/>
    </row>
    <row r="183" spans="1:10" s="1" customFormat="1" ht="33.75" hidden="1" customHeight="1" x14ac:dyDescent="0.35">
      <c r="A183" s="82" t="s">
        <v>194</v>
      </c>
      <c r="B183" s="7" t="s">
        <v>36</v>
      </c>
      <c r="C183" s="7">
        <v>16</v>
      </c>
      <c r="D183" s="7">
        <v>15</v>
      </c>
      <c r="E183" s="25">
        <f t="shared" si="5"/>
        <v>0.9375</v>
      </c>
      <c r="F183" s="7">
        <v>1</v>
      </c>
      <c r="G183" s="32">
        <f t="shared" si="6"/>
        <v>6.25E-2</v>
      </c>
      <c r="H183" s="64">
        <f>SUM(C183:C185)</f>
        <v>45</v>
      </c>
      <c r="I183" s="64">
        <f>SUM(D183:D185)</f>
        <v>25</v>
      </c>
      <c r="J183" s="69">
        <f>I183/H183</f>
        <v>0.55555555555555558</v>
      </c>
    </row>
    <row r="184" spans="1:10" s="1" customFormat="1" ht="27" hidden="1" customHeight="1" x14ac:dyDescent="0.35">
      <c r="A184" s="75"/>
      <c r="B184" s="4" t="s">
        <v>106</v>
      </c>
      <c r="C184" s="4">
        <v>11</v>
      </c>
      <c r="D184" s="4">
        <v>8</v>
      </c>
      <c r="E184" s="26">
        <f t="shared" si="5"/>
        <v>0.72727272727272729</v>
      </c>
      <c r="F184" s="4">
        <v>3</v>
      </c>
      <c r="G184" s="3">
        <f t="shared" si="6"/>
        <v>0.27272727272727271</v>
      </c>
      <c r="H184" s="68"/>
      <c r="I184" s="68"/>
      <c r="J184" s="70"/>
    </row>
    <row r="185" spans="1:10" s="1" customFormat="1" ht="27" hidden="1" customHeight="1" thickBot="1" x14ac:dyDescent="0.4">
      <c r="A185" s="79"/>
      <c r="B185" s="5" t="s">
        <v>107</v>
      </c>
      <c r="C185" s="5">
        <v>18</v>
      </c>
      <c r="D185" s="5">
        <v>2</v>
      </c>
      <c r="E185" s="27">
        <f t="shared" si="5"/>
        <v>0.1111111111111111</v>
      </c>
      <c r="F185" s="5">
        <v>16</v>
      </c>
      <c r="G185" s="33">
        <f t="shared" si="6"/>
        <v>0.88888888888888884</v>
      </c>
      <c r="H185" s="65"/>
      <c r="I185" s="65"/>
      <c r="J185" s="71"/>
    </row>
    <row r="186" spans="1:10" s="1" customFormat="1" ht="23.25" hidden="1" customHeight="1" x14ac:dyDescent="0.35">
      <c r="A186" s="82" t="s">
        <v>195</v>
      </c>
      <c r="B186" s="7" t="s">
        <v>110</v>
      </c>
      <c r="C186" s="7">
        <v>46</v>
      </c>
      <c r="D186" s="7">
        <v>14</v>
      </c>
      <c r="E186" s="25">
        <f t="shared" si="5"/>
        <v>0.30434782608695654</v>
      </c>
      <c r="F186" s="7">
        <v>32</v>
      </c>
      <c r="G186" s="32">
        <f t="shared" si="6"/>
        <v>0.69565217391304346</v>
      </c>
      <c r="H186" s="64">
        <f>SUM(C186:C191)</f>
        <v>174</v>
      </c>
      <c r="I186" s="64">
        <f>SUM(D186:D191)</f>
        <v>43</v>
      </c>
      <c r="J186" s="69">
        <f>I186/H186</f>
        <v>0.2471264367816092</v>
      </c>
    </row>
    <row r="187" spans="1:10" ht="21" customHeight="1" x14ac:dyDescent="0.35">
      <c r="A187" s="81"/>
      <c r="B187" s="89" t="s">
        <v>87</v>
      </c>
      <c r="C187" s="50">
        <v>40</v>
      </c>
      <c r="D187" s="50">
        <v>5</v>
      </c>
      <c r="E187" s="51">
        <f t="shared" si="5"/>
        <v>0.125</v>
      </c>
      <c r="F187" s="52">
        <v>35</v>
      </c>
      <c r="G187" s="53">
        <f t="shared" si="6"/>
        <v>0.875</v>
      </c>
      <c r="H187" s="100"/>
      <c r="I187" s="100"/>
      <c r="J187" s="101"/>
    </row>
    <row r="188" spans="1:10" s="1" customFormat="1" ht="30.75" hidden="1" customHeight="1" x14ac:dyDescent="0.35">
      <c r="A188" s="75"/>
      <c r="B188" s="4" t="s">
        <v>111</v>
      </c>
      <c r="C188" s="4">
        <v>17</v>
      </c>
      <c r="D188" s="4">
        <v>0</v>
      </c>
      <c r="E188" s="26">
        <f t="shared" si="5"/>
        <v>0</v>
      </c>
      <c r="F188" s="4">
        <v>17</v>
      </c>
      <c r="G188" s="3">
        <f t="shared" si="6"/>
        <v>1</v>
      </c>
      <c r="H188" s="68"/>
      <c r="I188" s="68"/>
      <c r="J188" s="70"/>
    </row>
    <row r="189" spans="1:10" ht="16.5" customHeight="1" thickBot="1" x14ac:dyDescent="0.4">
      <c r="A189" s="81"/>
      <c r="B189" s="89" t="s">
        <v>112</v>
      </c>
      <c r="C189" s="50">
        <v>29</v>
      </c>
      <c r="D189" s="50">
        <v>20</v>
      </c>
      <c r="E189" s="51">
        <f t="shared" si="5"/>
        <v>0.68965517241379315</v>
      </c>
      <c r="F189" s="52">
        <v>9</v>
      </c>
      <c r="G189" s="53">
        <f t="shared" si="6"/>
        <v>0.31034482758620691</v>
      </c>
      <c r="H189" s="100"/>
      <c r="I189" s="100"/>
      <c r="J189" s="101"/>
    </row>
    <row r="190" spans="1:10" s="1" customFormat="1" ht="49.5" hidden="1" customHeight="1" x14ac:dyDescent="0.35">
      <c r="A190" s="75"/>
      <c r="B190" s="4" t="s">
        <v>88</v>
      </c>
      <c r="C190" s="4">
        <v>31</v>
      </c>
      <c r="D190" s="4">
        <v>1</v>
      </c>
      <c r="E190" s="26">
        <f t="shared" si="5"/>
        <v>3.2258064516129031E-2</v>
      </c>
      <c r="F190" s="4">
        <v>30</v>
      </c>
      <c r="G190" s="3">
        <f t="shared" si="6"/>
        <v>0.967741935483871</v>
      </c>
      <c r="H190" s="68"/>
      <c r="I190" s="68"/>
      <c r="J190" s="70"/>
    </row>
    <row r="191" spans="1:10" s="1" customFormat="1" ht="49.5" hidden="1" customHeight="1" thickBot="1" x14ac:dyDescent="0.4">
      <c r="A191" s="79"/>
      <c r="B191" s="5" t="s">
        <v>43</v>
      </c>
      <c r="C191" s="5">
        <v>11</v>
      </c>
      <c r="D191" s="5">
        <v>3</v>
      </c>
      <c r="E191" s="27">
        <f t="shared" si="5"/>
        <v>0.27272727272727271</v>
      </c>
      <c r="F191" s="5">
        <v>8</v>
      </c>
      <c r="G191" s="33">
        <f t="shared" si="6"/>
        <v>0.72727272727272729</v>
      </c>
      <c r="H191" s="65"/>
      <c r="I191" s="65"/>
      <c r="J191" s="71"/>
    </row>
    <row r="192" spans="1:10" ht="20.25" customHeight="1" x14ac:dyDescent="0.35">
      <c r="A192" s="80" t="s">
        <v>196</v>
      </c>
      <c r="B192" s="88" t="s">
        <v>33</v>
      </c>
      <c r="C192" s="46">
        <v>17</v>
      </c>
      <c r="D192" s="46">
        <v>6</v>
      </c>
      <c r="E192" s="47">
        <f t="shared" si="5"/>
        <v>0.35294117647058826</v>
      </c>
      <c r="F192" s="48">
        <v>11</v>
      </c>
      <c r="G192" s="49">
        <f t="shared" si="6"/>
        <v>0.6470588235294118</v>
      </c>
      <c r="H192" s="98">
        <f>SUM(C192:C198)</f>
        <v>180</v>
      </c>
      <c r="I192" s="98">
        <f>SUM(D192:D198)</f>
        <v>36</v>
      </c>
      <c r="J192" s="99">
        <f>I192/H192</f>
        <v>0.2</v>
      </c>
    </row>
    <row r="193" spans="1:10" ht="18" customHeight="1" x14ac:dyDescent="0.35">
      <c r="A193" s="81"/>
      <c r="B193" s="89" t="s">
        <v>69</v>
      </c>
      <c r="C193" s="50">
        <v>19</v>
      </c>
      <c r="D193" s="50">
        <v>0</v>
      </c>
      <c r="E193" s="51">
        <f t="shared" si="5"/>
        <v>0</v>
      </c>
      <c r="F193" s="52">
        <v>19</v>
      </c>
      <c r="G193" s="53">
        <f t="shared" si="6"/>
        <v>1</v>
      </c>
      <c r="H193" s="100"/>
      <c r="I193" s="100"/>
      <c r="J193" s="101"/>
    </row>
    <row r="194" spans="1:10" ht="32.25" customHeight="1" x14ac:dyDescent="0.35">
      <c r="A194" s="81"/>
      <c r="B194" s="89" t="s">
        <v>114</v>
      </c>
      <c r="C194" s="50">
        <v>19</v>
      </c>
      <c r="D194" s="50">
        <v>3</v>
      </c>
      <c r="E194" s="51">
        <f t="shared" si="5"/>
        <v>0.15789473684210525</v>
      </c>
      <c r="F194" s="52">
        <v>16</v>
      </c>
      <c r="G194" s="53">
        <f t="shared" si="6"/>
        <v>0.84210526315789469</v>
      </c>
      <c r="H194" s="100"/>
      <c r="I194" s="100"/>
      <c r="J194" s="101"/>
    </row>
    <row r="195" spans="1:10" ht="32.25" customHeight="1" x14ac:dyDescent="0.35">
      <c r="A195" s="81"/>
      <c r="B195" s="89" t="s">
        <v>84</v>
      </c>
      <c r="C195" s="50">
        <v>19</v>
      </c>
      <c r="D195" s="50">
        <v>16</v>
      </c>
      <c r="E195" s="51">
        <f t="shared" si="5"/>
        <v>0.84210526315789469</v>
      </c>
      <c r="F195" s="52">
        <v>3</v>
      </c>
      <c r="G195" s="53">
        <f t="shared" si="6"/>
        <v>0.15789473684210525</v>
      </c>
      <c r="H195" s="100"/>
      <c r="I195" s="100"/>
      <c r="J195" s="101"/>
    </row>
    <row r="196" spans="1:10" ht="32.25" customHeight="1" x14ac:dyDescent="0.35">
      <c r="A196" s="81"/>
      <c r="B196" s="89" t="s">
        <v>20</v>
      </c>
      <c r="C196" s="50">
        <v>37</v>
      </c>
      <c r="D196" s="50">
        <v>1</v>
      </c>
      <c r="E196" s="51">
        <f t="shared" ref="E196:E251" si="7">(D196/C196)</f>
        <v>2.7027027027027029E-2</v>
      </c>
      <c r="F196" s="52">
        <v>36</v>
      </c>
      <c r="G196" s="53">
        <f t="shared" ref="G196:G251" si="8">F196/C196</f>
        <v>0.97297297297297303</v>
      </c>
      <c r="H196" s="100"/>
      <c r="I196" s="100"/>
      <c r="J196" s="101"/>
    </row>
    <row r="197" spans="1:10" ht="32.25" customHeight="1" thickBot="1" x14ac:dyDescent="0.4">
      <c r="A197" s="81"/>
      <c r="B197" s="89" t="s">
        <v>22</v>
      </c>
      <c r="C197" s="50">
        <v>27</v>
      </c>
      <c r="D197" s="50">
        <v>3</v>
      </c>
      <c r="E197" s="51">
        <f t="shared" si="7"/>
        <v>0.1111111111111111</v>
      </c>
      <c r="F197" s="52">
        <v>24</v>
      </c>
      <c r="G197" s="53">
        <f t="shared" si="8"/>
        <v>0.88888888888888884</v>
      </c>
      <c r="H197" s="100"/>
      <c r="I197" s="100"/>
      <c r="J197" s="101"/>
    </row>
    <row r="198" spans="1:10" s="1" customFormat="1" ht="27" hidden="1" customHeight="1" thickBot="1" x14ac:dyDescent="0.4">
      <c r="A198" s="79"/>
      <c r="B198" s="5" t="s">
        <v>115</v>
      </c>
      <c r="C198" s="5">
        <v>42</v>
      </c>
      <c r="D198" s="5">
        <v>7</v>
      </c>
      <c r="E198" s="27">
        <f t="shared" si="7"/>
        <v>0.16666666666666666</v>
      </c>
      <c r="F198" s="5">
        <v>35</v>
      </c>
      <c r="G198" s="33">
        <f t="shared" si="8"/>
        <v>0.83333333333333337</v>
      </c>
      <c r="H198" s="65"/>
      <c r="I198" s="65"/>
      <c r="J198" s="71"/>
    </row>
    <row r="199" spans="1:10" ht="24.75" customHeight="1" thickBot="1" x14ac:dyDescent="0.4">
      <c r="A199" s="124" t="s">
        <v>197</v>
      </c>
      <c r="B199" s="87" t="s">
        <v>33</v>
      </c>
      <c r="C199" s="40">
        <v>22</v>
      </c>
      <c r="D199" s="40">
        <v>0</v>
      </c>
      <c r="E199" s="41">
        <f t="shared" si="7"/>
        <v>0</v>
      </c>
      <c r="F199" s="42">
        <v>22</v>
      </c>
      <c r="G199" s="43">
        <f t="shared" si="8"/>
        <v>1</v>
      </c>
      <c r="H199" s="109">
        <f>C199</f>
        <v>22</v>
      </c>
      <c r="I199" s="109">
        <f>D199</f>
        <v>0</v>
      </c>
      <c r="J199" s="110">
        <f>I199/H199</f>
        <v>0</v>
      </c>
    </row>
    <row r="200" spans="1:10" ht="24" customHeight="1" thickBot="1" x14ac:dyDescent="0.4">
      <c r="A200" s="80" t="s">
        <v>198</v>
      </c>
      <c r="B200" s="88" t="s">
        <v>33</v>
      </c>
      <c r="C200" s="46">
        <v>15</v>
      </c>
      <c r="D200" s="46">
        <v>0</v>
      </c>
      <c r="E200" s="47">
        <f t="shared" si="7"/>
        <v>0</v>
      </c>
      <c r="F200" s="48">
        <v>15</v>
      </c>
      <c r="G200" s="49">
        <f t="shared" si="8"/>
        <v>1</v>
      </c>
      <c r="H200" s="98">
        <f>SUM(C200:C201)</f>
        <v>34</v>
      </c>
      <c r="I200" s="98">
        <f>SUM(D200:D201)</f>
        <v>0</v>
      </c>
      <c r="J200" s="99">
        <f>I200/H200</f>
        <v>0</v>
      </c>
    </row>
    <row r="201" spans="1:10" s="1" customFormat="1" ht="42" hidden="1" customHeight="1" thickBot="1" x14ac:dyDescent="0.4">
      <c r="A201" s="79"/>
      <c r="B201" s="5" t="s">
        <v>43</v>
      </c>
      <c r="C201" s="5">
        <v>19</v>
      </c>
      <c r="D201" s="5">
        <v>0</v>
      </c>
      <c r="E201" s="27">
        <f t="shared" si="7"/>
        <v>0</v>
      </c>
      <c r="F201" s="5">
        <v>19</v>
      </c>
      <c r="G201" s="33">
        <f t="shared" si="8"/>
        <v>1</v>
      </c>
      <c r="H201" s="65"/>
      <c r="I201" s="65"/>
      <c r="J201" s="71"/>
    </row>
    <row r="202" spans="1:10" ht="20.25" customHeight="1" thickBot="1" x14ac:dyDescent="0.4">
      <c r="A202" s="124" t="s">
        <v>199</v>
      </c>
      <c r="B202" s="87" t="s">
        <v>69</v>
      </c>
      <c r="C202" s="40">
        <v>16</v>
      </c>
      <c r="D202" s="40">
        <v>0</v>
      </c>
      <c r="E202" s="41">
        <f t="shared" si="7"/>
        <v>0</v>
      </c>
      <c r="F202" s="42">
        <v>16</v>
      </c>
      <c r="G202" s="43">
        <f t="shared" si="8"/>
        <v>1</v>
      </c>
      <c r="H202" s="109">
        <f>C202</f>
        <v>16</v>
      </c>
      <c r="I202" s="109">
        <f>D202</f>
        <v>0</v>
      </c>
      <c r="J202" s="110">
        <f>I202/H202</f>
        <v>0</v>
      </c>
    </row>
    <row r="203" spans="1:10" s="1" customFormat="1" ht="38.25" hidden="1" customHeight="1" thickBot="1" x14ac:dyDescent="0.4">
      <c r="A203" s="28" t="s">
        <v>200</v>
      </c>
      <c r="B203" s="6" t="s">
        <v>71</v>
      </c>
      <c r="C203" s="6">
        <v>51</v>
      </c>
      <c r="D203" s="6">
        <v>1</v>
      </c>
      <c r="E203" s="24">
        <f t="shared" si="7"/>
        <v>1.9607843137254902E-2</v>
      </c>
      <c r="F203" s="6">
        <v>50</v>
      </c>
      <c r="G203" s="29">
        <f t="shared" si="8"/>
        <v>0.98039215686274506</v>
      </c>
      <c r="H203" s="30">
        <f>C203</f>
        <v>51</v>
      </c>
      <c r="I203" s="30">
        <f>D203</f>
        <v>1</v>
      </c>
      <c r="J203" s="31">
        <f>I203/H203</f>
        <v>1.9607843137254902E-2</v>
      </c>
    </row>
    <row r="204" spans="1:10" ht="15" customHeight="1" thickBot="1" x14ac:dyDescent="0.4">
      <c r="A204" s="80" t="s">
        <v>201</v>
      </c>
      <c r="B204" s="88" t="s">
        <v>9</v>
      </c>
      <c r="C204" s="46">
        <v>23</v>
      </c>
      <c r="D204" s="46">
        <v>0</v>
      </c>
      <c r="E204" s="47">
        <f t="shared" si="7"/>
        <v>0</v>
      </c>
      <c r="F204" s="48">
        <v>23</v>
      </c>
      <c r="G204" s="49">
        <f t="shared" si="8"/>
        <v>1</v>
      </c>
      <c r="H204" s="98">
        <f>SUM(C204:C205)</f>
        <v>44</v>
      </c>
      <c r="I204" s="98">
        <f>SUM(D204:D205)</f>
        <v>10</v>
      </c>
      <c r="J204" s="99">
        <f>I204/H204</f>
        <v>0.22727272727272727</v>
      </c>
    </row>
    <row r="205" spans="1:10" s="1" customFormat="1" ht="37.5" hidden="1" customHeight="1" thickBot="1" x14ac:dyDescent="0.4">
      <c r="A205" s="79"/>
      <c r="B205" s="5" t="s">
        <v>44</v>
      </c>
      <c r="C205" s="5">
        <v>21</v>
      </c>
      <c r="D205" s="5">
        <v>10</v>
      </c>
      <c r="E205" s="27">
        <f t="shared" si="7"/>
        <v>0.47619047619047616</v>
      </c>
      <c r="F205" s="5">
        <v>11</v>
      </c>
      <c r="G205" s="33">
        <f t="shared" si="8"/>
        <v>0.52380952380952384</v>
      </c>
      <c r="H205" s="65"/>
      <c r="I205" s="65"/>
      <c r="J205" s="71"/>
    </row>
    <row r="206" spans="1:10" ht="21.75" customHeight="1" x14ac:dyDescent="0.35">
      <c r="A206" s="80" t="s">
        <v>202</v>
      </c>
      <c r="B206" s="88" t="s">
        <v>12</v>
      </c>
      <c r="C206" s="46">
        <v>12</v>
      </c>
      <c r="D206" s="46">
        <v>8</v>
      </c>
      <c r="E206" s="47">
        <f t="shared" si="7"/>
        <v>0.66666666666666663</v>
      </c>
      <c r="F206" s="48">
        <v>4</v>
      </c>
      <c r="G206" s="49">
        <f t="shared" si="8"/>
        <v>0.33333333333333331</v>
      </c>
      <c r="H206" s="98">
        <f>SUM(C206:C212)</f>
        <v>67</v>
      </c>
      <c r="I206" s="98">
        <f>D206:D212</f>
        <v>8</v>
      </c>
      <c r="J206" s="99">
        <f>I206/H206</f>
        <v>0.11940298507462686</v>
      </c>
    </row>
    <row r="207" spans="1:10" s="1" customFormat="1" ht="28.5" hidden="1" customHeight="1" x14ac:dyDescent="0.35">
      <c r="A207" s="75"/>
      <c r="B207" s="4" t="s">
        <v>118</v>
      </c>
      <c r="C207" s="4">
        <v>10</v>
      </c>
      <c r="D207" s="4">
        <v>0</v>
      </c>
      <c r="E207" s="26">
        <f t="shared" si="7"/>
        <v>0</v>
      </c>
      <c r="F207" s="4">
        <v>10</v>
      </c>
      <c r="G207" s="3">
        <f t="shared" si="8"/>
        <v>1</v>
      </c>
      <c r="H207" s="68"/>
      <c r="I207" s="68"/>
      <c r="J207" s="70"/>
    </row>
    <row r="208" spans="1:10" ht="24.75" customHeight="1" x14ac:dyDescent="0.35">
      <c r="A208" s="81"/>
      <c r="B208" s="89" t="s">
        <v>69</v>
      </c>
      <c r="C208" s="50">
        <v>5</v>
      </c>
      <c r="D208" s="50">
        <v>0</v>
      </c>
      <c r="E208" s="51">
        <f t="shared" si="7"/>
        <v>0</v>
      </c>
      <c r="F208" s="52">
        <v>5</v>
      </c>
      <c r="G208" s="53">
        <f t="shared" si="8"/>
        <v>1</v>
      </c>
      <c r="H208" s="100"/>
      <c r="I208" s="100"/>
      <c r="J208" s="101"/>
    </row>
    <row r="209" spans="1:10" s="1" customFormat="1" ht="34.5" hidden="1" customHeight="1" x14ac:dyDescent="0.35">
      <c r="A209" s="75"/>
      <c r="B209" s="4" t="s">
        <v>71</v>
      </c>
      <c r="C209" s="4">
        <v>18</v>
      </c>
      <c r="D209" s="4">
        <v>0</v>
      </c>
      <c r="E209" s="26">
        <f t="shared" si="7"/>
        <v>0</v>
      </c>
      <c r="F209" s="4">
        <v>18</v>
      </c>
      <c r="G209" s="3">
        <f t="shared" si="8"/>
        <v>1</v>
      </c>
      <c r="H209" s="68"/>
      <c r="I209" s="68"/>
      <c r="J209" s="70"/>
    </row>
    <row r="210" spans="1:10" s="1" customFormat="1" ht="24" hidden="1" customHeight="1" x14ac:dyDescent="0.35">
      <c r="A210" s="75"/>
      <c r="B210" s="4" t="s">
        <v>81</v>
      </c>
      <c r="C210" s="4">
        <v>5</v>
      </c>
      <c r="D210" s="4">
        <v>0</v>
      </c>
      <c r="E210" s="26">
        <f t="shared" si="7"/>
        <v>0</v>
      </c>
      <c r="F210" s="4">
        <v>5</v>
      </c>
      <c r="G210" s="3">
        <f t="shared" si="8"/>
        <v>1</v>
      </c>
      <c r="H210" s="68"/>
      <c r="I210" s="68"/>
      <c r="J210" s="70"/>
    </row>
    <row r="211" spans="1:10" ht="25.5" customHeight="1" thickBot="1" x14ac:dyDescent="0.4">
      <c r="A211" s="81"/>
      <c r="B211" s="89" t="s">
        <v>119</v>
      </c>
      <c r="C211" s="50">
        <v>10</v>
      </c>
      <c r="D211" s="50">
        <v>8</v>
      </c>
      <c r="E211" s="51">
        <f t="shared" si="7"/>
        <v>0.8</v>
      </c>
      <c r="F211" s="52">
        <v>2</v>
      </c>
      <c r="G211" s="53">
        <f t="shared" si="8"/>
        <v>0.2</v>
      </c>
      <c r="H211" s="100"/>
      <c r="I211" s="100"/>
      <c r="J211" s="101"/>
    </row>
    <row r="212" spans="1:10" s="1" customFormat="1" ht="49.5" hidden="1" customHeight="1" thickBot="1" x14ac:dyDescent="0.4">
      <c r="A212" s="79"/>
      <c r="B212" s="5" t="s">
        <v>120</v>
      </c>
      <c r="C212" s="5">
        <v>7</v>
      </c>
      <c r="D212" s="5">
        <v>0</v>
      </c>
      <c r="E212" s="27">
        <f t="shared" si="7"/>
        <v>0</v>
      </c>
      <c r="F212" s="5">
        <v>7</v>
      </c>
      <c r="G212" s="33">
        <f t="shared" si="8"/>
        <v>1</v>
      </c>
      <c r="H212" s="65"/>
      <c r="I212" s="65"/>
      <c r="J212" s="71"/>
    </row>
    <row r="213" spans="1:10" s="1" customFormat="1" ht="49.5" hidden="1" customHeight="1" thickBot="1" x14ac:dyDescent="0.4">
      <c r="A213" s="28" t="s">
        <v>203</v>
      </c>
      <c r="B213" s="6" t="s">
        <v>88</v>
      </c>
      <c r="C213" s="6">
        <v>23</v>
      </c>
      <c r="D213" s="6">
        <v>0</v>
      </c>
      <c r="E213" s="24">
        <f t="shared" si="7"/>
        <v>0</v>
      </c>
      <c r="F213" s="6">
        <v>23</v>
      </c>
      <c r="G213" s="29">
        <f t="shared" si="8"/>
        <v>1</v>
      </c>
      <c r="H213" s="30">
        <f t="shared" ref="H213:I217" si="9">C213</f>
        <v>23</v>
      </c>
      <c r="I213" s="30">
        <f t="shared" si="9"/>
        <v>0</v>
      </c>
      <c r="J213" s="31">
        <f t="shared" ref="J213:J218" si="10">I213/H213</f>
        <v>0</v>
      </c>
    </row>
    <row r="214" spans="1:10" s="1" customFormat="1" ht="49.5" hidden="1" customHeight="1" thickBot="1" x14ac:dyDescent="0.4">
      <c r="A214" s="28" t="s">
        <v>204</v>
      </c>
      <c r="B214" s="6" t="s">
        <v>93</v>
      </c>
      <c r="C214" s="6">
        <v>20</v>
      </c>
      <c r="D214" s="6">
        <v>9</v>
      </c>
      <c r="E214" s="24">
        <f t="shared" si="7"/>
        <v>0.45</v>
      </c>
      <c r="F214" s="6">
        <v>11</v>
      </c>
      <c r="G214" s="29">
        <f t="shared" si="8"/>
        <v>0.55000000000000004</v>
      </c>
      <c r="H214" s="30">
        <f t="shared" si="9"/>
        <v>20</v>
      </c>
      <c r="I214" s="30">
        <f t="shared" si="9"/>
        <v>9</v>
      </c>
      <c r="J214" s="31">
        <f t="shared" si="10"/>
        <v>0.45</v>
      </c>
    </row>
    <row r="215" spans="1:10" s="1" customFormat="1" ht="49.5" hidden="1" customHeight="1" thickBot="1" x14ac:dyDescent="0.4">
      <c r="A215" s="28" t="s">
        <v>205</v>
      </c>
      <c r="B215" s="6" t="s">
        <v>28</v>
      </c>
      <c r="C215" s="6">
        <v>16</v>
      </c>
      <c r="D215" s="6">
        <v>6</v>
      </c>
      <c r="E215" s="24">
        <f t="shared" si="7"/>
        <v>0.375</v>
      </c>
      <c r="F215" s="6">
        <v>10</v>
      </c>
      <c r="G215" s="29">
        <f t="shared" si="8"/>
        <v>0.625</v>
      </c>
      <c r="H215" s="30">
        <f t="shared" si="9"/>
        <v>16</v>
      </c>
      <c r="I215" s="30">
        <f t="shared" si="9"/>
        <v>6</v>
      </c>
      <c r="J215" s="31">
        <f t="shared" si="10"/>
        <v>0.375</v>
      </c>
    </row>
    <row r="216" spans="1:10" s="1" customFormat="1" ht="49.5" hidden="1" customHeight="1" thickBot="1" x14ac:dyDescent="0.4">
      <c r="A216" s="28" t="s">
        <v>206</v>
      </c>
      <c r="B216" s="6" t="s">
        <v>19</v>
      </c>
      <c r="C216" s="6">
        <v>22</v>
      </c>
      <c r="D216" s="6">
        <v>0</v>
      </c>
      <c r="E216" s="24">
        <f t="shared" si="7"/>
        <v>0</v>
      </c>
      <c r="F216" s="6">
        <v>22</v>
      </c>
      <c r="G216" s="29">
        <f t="shared" si="8"/>
        <v>1</v>
      </c>
      <c r="H216" s="30">
        <f t="shared" si="9"/>
        <v>22</v>
      </c>
      <c r="I216" s="30">
        <f t="shared" si="9"/>
        <v>0</v>
      </c>
      <c r="J216" s="31">
        <f t="shared" si="10"/>
        <v>0</v>
      </c>
    </row>
    <row r="217" spans="1:10" ht="32.25" customHeight="1" thickBot="1" x14ac:dyDescent="0.4">
      <c r="A217" s="124" t="s">
        <v>207</v>
      </c>
      <c r="B217" s="87" t="s">
        <v>22</v>
      </c>
      <c r="C217" s="40">
        <v>16</v>
      </c>
      <c r="D217" s="40">
        <v>0</v>
      </c>
      <c r="E217" s="41">
        <f t="shared" si="7"/>
        <v>0</v>
      </c>
      <c r="F217" s="42">
        <v>16</v>
      </c>
      <c r="G217" s="43">
        <f t="shared" si="8"/>
        <v>1</v>
      </c>
      <c r="H217" s="109">
        <f t="shared" si="9"/>
        <v>16</v>
      </c>
      <c r="I217" s="109">
        <f t="shared" si="9"/>
        <v>0</v>
      </c>
      <c r="J217" s="110">
        <f t="shared" si="10"/>
        <v>0</v>
      </c>
    </row>
    <row r="218" spans="1:10" ht="24" customHeight="1" x14ac:dyDescent="0.35">
      <c r="A218" s="126" t="s">
        <v>208</v>
      </c>
      <c r="B218" s="88" t="s">
        <v>10</v>
      </c>
      <c r="C218" s="46">
        <v>17</v>
      </c>
      <c r="D218" s="46">
        <v>6</v>
      </c>
      <c r="E218" s="47">
        <f t="shared" si="7"/>
        <v>0.35294117647058826</v>
      </c>
      <c r="F218" s="48">
        <v>11</v>
      </c>
      <c r="G218" s="49">
        <f t="shared" si="8"/>
        <v>0.6470588235294118</v>
      </c>
      <c r="H218" s="112">
        <f>SUM(C218:C219)</f>
        <v>41</v>
      </c>
      <c r="I218" s="112">
        <f>D218:D219</f>
        <v>6</v>
      </c>
      <c r="J218" s="113">
        <f t="shared" si="10"/>
        <v>0.14634146341463414</v>
      </c>
    </row>
    <row r="219" spans="1:10" ht="21" customHeight="1" thickBot="1" x14ac:dyDescent="0.4">
      <c r="A219" s="128"/>
      <c r="B219" s="90" t="s">
        <v>123</v>
      </c>
      <c r="C219" s="54">
        <v>24</v>
      </c>
      <c r="D219" s="54">
        <v>2</v>
      </c>
      <c r="E219" s="55">
        <f t="shared" si="7"/>
        <v>8.3333333333333329E-2</v>
      </c>
      <c r="F219" s="56">
        <v>22</v>
      </c>
      <c r="G219" s="57">
        <f t="shared" si="8"/>
        <v>0.91666666666666663</v>
      </c>
      <c r="H219" s="116"/>
      <c r="I219" s="116"/>
      <c r="J219" s="117"/>
    </row>
    <row r="220" spans="1:10" s="1" customFormat="1" ht="49.5" hidden="1" customHeight="1" x14ac:dyDescent="0.35">
      <c r="A220" s="82" t="s">
        <v>209</v>
      </c>
      <c r="B220" s="7" t="s">
        <v>110</v>
      </c>
      <c r="C220" s="7">
        <v>25</v>
      </c>
      <c r="D220" s="7">
        <v>2</v>
      </c>
      <c r="E220" s="25">
        <f t="shared" si="7"/>
        <v>0.08</v>
      </c>
      <c r="F220" s="7">
        <v>23</v>
      </c>
      <c r="G220" s="32">
        <f t="shared" si="8"/>
        <v>0.92</v>
      </c>
      <c r="H220" s="64">
        <f>SUM(C220:C223)</f>
        <v>52</v>
      </c>
      <c r="I220" s="64">
        <f>SUM(D220:D223)</f>
        <v>7</v>
      </c>
      <c r="J220" s="69">
        <f>I220/H220</f>
        <v>0.13461538461538461</v>
      </c>
    </row>
    <row r="221" spans="1:10" s="1" customFormat="1" ht="49.5" hidden="1" customHeight="1" x14ac:dyDescent="0.35">
      <c r="A221" s="75"/>
      <c r="B221" s="4" t="s">
        <v>38</v>
      </c>
      <c r="C221" s="4">
        <v>6</v>
      </c>
      <c r="D221" s="4">
        <v>5</v>
      </c>
      <c r="E221" s="26">
        <f t="shared" si="7"/>
        <v>0.83333333333333337</v>
      </c>
      <c r="F221" s="4">
        <v>1</v>
      </c>
      <c r="G221" s="3">
        <f t="shared" si="8"/>
        <v>0.16666666666666666</v>
      </c>
      <c r="H221" s="68"/>
      <c r="I221" s="68"/>
      <c r="J221" s="70"/>
    </row>
    <row r="222" spans="1:10" s="1" customFormat="1" ht="49.5" hidden="1" customHeight="1" x14ac:dyDescent="0.35">
      <c r="A222" s="75"/>
      <c r="B222" s="4" t="s">
        <v>40</v>
      </c>
      <c r="C222" s="4">
        <v>9</v>
      </c>
      <c r="D222" s="4">
        <v>0</v>
      </c>
      <c r="E222" s="26">
        <f t="shared" si="7"/>
        <v>0</v>
      </c>
      <c r="F222" s="4">
        <v>9</v>
      </c>
      <c r="G222" s="3">
        <f t="shared" si="8"/>
        <v>1</v>
      </c>
      <c r="H222" s="68"/>
      <c r="I222" s="68"/>
      <c r="J222" s="70"/>
    </row>
    <row r="223" spans="1:10" s="1" customFormat="1" ht="49.5" hidden="1" customHeight="1" thickBot="1" x14ac:dyDescent="0.4">
      <c r="A223" s="79"/>
      <c r="B223" s="5" t="s">
        <v>88</v>
      </c>
      <c r="C223" s="5">
        <v>12</v>
      </c>
      <c r="D223" s="5">
        <v>0</v>
      </c>
      <c r="E223" s="27">
        <f t="shared" si="7"/>
        <v>0</v>
      </c>
      <c r="F223" s="5">
        <v>12</v>
      </c>
      <c r="G223" s="33">
        <f t="shared" si="8"/>
        <v>1</v>
      </c>
      <c r="H223" s="65"/>
      <c r="I223" s="65"/>
      <c r="J223" s="71"/>
    </row>
    <row r="224" spans="1:10" ht="31.5" customHeight="1" thickBot="1" x14ac:dyDescent="0.4">
      <c r="A224" s="124" t="s">
        <v>210</v>
      </c>
      <c r="B224" s="87" t="s">
        <v>27</v>
      </c>
      <c r="C224" s="40">
        <v>5</v>
      </c>
      <c r="D224" s="40">
        <v>3</v>
      </c>
      <c r="E224" s="41">
        <f t="shared" si="7"/>
        <v>0.6</v>
      </c>
      <c r="F224" s="42">
        <v>2</v>
      </c>
      <c r="G224" s="43">
        <f t="shared" si="8"/>
        <v>0.4</v>
      </c>
      <c r="H224" s="109">
        <f t="shared" ref="H224:I227" si="11">C224</f>
        <v>5</v>
      </c>
      <c r="I224" s="109">
        <f t="shared" si="11"/>
        <v>3</v>
      </c>
      <c r="J224" s="110">
        <f>I224/H224</f>
        <v>0.6</v>
      </c>
    </row>
    <row r="225" spans="1:10" s="1" customFormat="1" ht="49.5" hidden="1" customHeight="1" thickBot="1" x14ac:dyDescent="0.4">
      <c r="A225" s="28" t="s">
        <v>212</v>
      </c>
      <c r="B225" s="6" t="s">
        <v>44</v>
      </c>
      <c r="C225" s="6">
        <v>13</v>
      </c>
      <c r="D225" s="6">
        <v>6</v>
      </c>
      <c r="E225" s="24">
        <f t="shared" si="7"/>
        <v>0.46153846153846156</v>
      </c>
      <c r="F225" s="6">
        <v>7</v>
      </c>
      <c r="G225" s="29">
        <f t="shared" si="8"/>
        <v>0.53846153846153844</v>
      </c>
      <c r="H225" s="30">
        <f t="shared" si="11"/>
        <v>13</v>
      </c>
      <c r="I225" s="30">
        <f t="shared" si="11"/>
        <v>6</v>
      </c>
      <c r="J225" s="31">
        <f>I225/H225</f>
        <v>0.46153846153846156</v>
      </c>
    </row>
    <row r="226" spans="1:10" s="1" customFormat="1" ht="49.5" hidden="1" customHeight="1" thickBot="1" x14ac:dyDescent="0.4">
      <c r="A226" s="28" t="s">
        <v>211</v>
      </c>
      <c r="B226" s="6" t="s">
        <v>40</v>
      </c>
      <c r="C226" s="6">
        <v>22</v>
      </c>
      <c r="D226" s="6">
        <v>2</v>
      </c>
      <c r="E226" s="24">
        <f t="shared" si="7"/>
        <v>9.0909090909090912E-2</v>
      </c>
      <c r="F226" s="6">
        <v>20</v>
      </c>
      <c r="G226" s="29">
        <f t="shared" si="8"/>
        <v>0.90909090909090906</v>
      </c>
      <c r="H226" s="30">
        <f t="shared" si="11"/>
        <v>22</v>
      </c>
      <c r="I226" s="30">
        <f t="shared" si="11"/>
        <v>2</v>
      </c>
      <c r="J226" s="31">
        <f>I226/H226</f>
        <v>9.0909090909090912E-2</v>
      </c>
    </row>
    <row r="227" spans="1:10" ht="33" customHeight="1" thickBot="1" x14ac:dyDescent="0.4">
      <c r="A227" s="124" t="s">
        <v>213</v>
      </c>
      <c r="B227" s="87" t="s">
        <v>10</v>
      </c>
      <c r="C227" s="40">
        <v>18</v>
      </c>
      <c r="D227" s="40">
        <v>3</v>
      </c>
      <c r="E227" s="41">
        <f t="shared" si="7"/>
        <v>0.16666666666666666</v>
      </c>
      <c r="F227" s="42">
        <v>15</v>
      </c>
      <c r="G227" s="43">
        <f t="shared" si="8"/>
        <v>0.83333333333333337</v>
      </c>
      <c r="H227" s="109">
        <f t="shared" si="11"/>
        <v>18</v>
      </c>
      <c r="I227" s="109">
        <f t="shared" si="11"/>
        <v>3</v>
      </c>
      <c r="J227" s="110">
        <f>I227/H227</f>
        <v>0.16666666666666666</v>
      </c>
    </row>
    <row r="228" spans="1:10" ht="33" customHeight="1" x14ac:dyDescent="0.35">
      <c r="A228" s="126" t="s">
        <v>214</v>
      </c>
      <c r="B228" s="88" t="s">
        <v>60</v>
      </c>
      <c r="C228" s="46">
        <v>27</v>
      </c>
      <c r="D228" s="46">
        <v>3</v>
      </c>
      <c r="E228" s="47">
        <f t="shared" si="7"/>
        <v>0.1111111111111111</v>
      </c>
      <c r="F228" s="48">
        <v>24</v>
      </c>
      <c r="G228" s="49">
        <f t="shared" si="8"/>
        <v>0.88888888888888884</v>
      </c>
      <c r="H228" s="112">
        <f>SUM(C228:C229)</f>
        <v>58</v>
      </c>
      <c r="I228" s="112">
        <f>SUM(D228:D229)</f>
        <v>6</v>
      </c>
      <c r="J228" s="113">
        <f>I228/H228</f>
        <v>0.10344827586206896</v>
      </c>
    </row>
    <row r="229" spans="1:10" ht="32.25" customHeight="1" thickBot="1" x14ac:dyDescent="0.4">
      <c r="A229" s="128"/>
      <c r="B229" s="90" t="s">
        <v>61</v>
      </c>
      <c r="C229" s="54">
        <v>31</v>
      </c>
      <c r="D229" s="54">
        <v>3</v>
      </c>
      <c r="E229" s="55">
        <f t="shared" si="7"/>
        <v>9.6774193548387094E-2</v>
      </c>
      <c r="F229" s="56">
        <v>28</v>
      </c>
      <c r="G229" s="57">
        <f t="shared" si="8"/>
        <v>0.90322580645161288</v>
      </c>
      <c r="H229" s="116"/>
      <c r="I229" s="116"/>
      <c r="J229" s="117"/>
    </row>
    <row r="230" spans="1:10" s="1" customFormat="1" ht="49.5" hidden="1" customHeight="1" x14ac:dyDescent="0.35">
      <c r="A230" s="82" t="s">
        <v>215</v>
      </c>
      <c r="B230" s="7" t="s">
        <v>101</v>
      </c>
      <c r="C230" s="7">
        <v>25</v>
      </c>
      <c r="D230" s="7">
        <v>4</v>
      </c>
      <c r="E230" s="25">
        <f t="shared" si="7"/>
        <v>0.16</v>
      </c>
      <c r="F230" s="7">
        <v>21</v>
      </c>
      <c r="G230" s="32">
        <f t="shared" si="8"/>
        <v>0.84</v>
      </c>
      <c r="H230" s="64">
        <f>SUM(C230:C232)</f>
        <v>75</v>
      </c>
      <c r="I230" s="64">
        <f>SUM(D230:D232)</f>
        <v>27</v>
      </c>
      <c r="J230" s="69">
        <f>I230/H230</f>
        <v>0.36</v>
      </c>
    </row>
    <row r="231" spans="1:10" s="1" customFormat="1" ht="49.5" hidden="1" customHeight="1" x14ac:dyDescent="0.35">
      <c r="A231" s="75"/>
      <c r="B231" s="4" t="s">
        <v>19</v>
      </c>
      <c r="C231" s="4">
        <v>24</v>
      </c>
      <c r="D231" s="4">
        <v>0</v>
      </c>
      <c r="E231" s="26">
        <f t="shared" si="7"/>
        <v>0</v>
      </c>
      <c r="F231" s="4">
        <v>24</v>
      </c>
      <c r="G231" s="3">
        <f t="shared" si="8"/>
        <v>1</v>
      </c>
      <c r="H231" s="68"/>
      <c r="I231" s="68"/>
      <c r="J231" s="70"/>
    </row>
    <row r="232" spans="1:10" s="1" customFormat="1" ht="49.5" hidden="1" customHeight="1" thickBot="1" x14ac:dyDescent="0.4">
      <c r="A232" s="79"/>
      <c r="B232" s="5" t="s">
        <v>44</v>
      </c>
      <c r="C232" s="5">
        <v>26</v>
      </c>
      <c r="D232" s="5">
        <v>23</v>
      </c>
      <c r="E232" s="27">
        <f t="shared" si="7"/>
        <v>0.88461538461538458</v>
      </c>
      <c r="F232" s="5">
        <v>3</v>
      </c>
      <c r="G232" s="33">
        <f t="shared" si="8"/>
        <v>0.11538461538461539</v>
      </c>
      <c r="H232" s="65"/>
      <c r="I232" s="65"/>
      <c r="J232" s="71"/>
    </row>
    <row r="233" spans="1:10" ht="32.25" customHeight="1" thickBot="1" x14ac:dyDescent="0.4">
      <c r="A233" s="124" t="s">
        <v>216</v>
      </c>
      <c r="B233" s="87" t="s">
        <v>72</v>
      </c>
      <c r="C233" s="40">
        <v>23</v>
      </c>
      <c r="D233" s="40">
        <v>0</v>
      </c>
      <c r="E233" s="41">
        <f t="shared" si="7"/>
        <v>0</v>
      </c>
      <c r="F233" s="42">
        <v>23</v>
      </c>
      <c r="G233" s="43">
        <f t="shared" si="8"/>
        <v>1</v>
      </c>
      <c r="H233" s="109">
        <f>C233</f>
        <v>23</v>
      </c>
      <c r="I233" s="109">
        <f>D233</f>
        <v>0</v>
      </c>
      <c r="J233" s="110">
        <f>I233/H233</f>
        <v>0</v>
      </c>
    </row>
    <row r="234" spans="1:10" ht="27.75" customHeight="1" x14ac:dyDescent="0.35">
      <c r="A234" s="80" t="s">
        <v>217</v>
      </c>
      <c r="B234" s="88" t="s">
        <v>9</v>
      </c>
      <c r="C234" s="46">
        <v>24</v>
      </c>
      <c r="D234" s="46">
        <v>0</v>
      </c>
      <c r="E234" s="47">
        <f t="shared" si="7"/>
        <v>0</v>
      </c>
      <c r="F234" s="48">
        <v>24</v>
      </c>
      <c r="G234" s="49">
        <f t="shared" si="8"/>
        <v>1</v>
      </c>
      <c r="H234" s="98">
        <f>SUM(C234:C237)</f>
        <v>107</v>
      </c>
      <c r="I234" s="98">
        <f>SUM(D234:D237)</f>
        <v>22</v>
      </c>
      <c r="J234" s="99">
        <f>I234/H234</f>
        <v>0.20560747663551401</v>
      </c>
    </row>
    <row r="235" spans="1:10" ht="24.75" customHeight="1" x14ac:dyDescent="0.35">
      <c r="A235" s="81"/>
      <c r="B235" s="89" t="s">
        <v>10</v>
      </c>
      <c r="C235" s="50">
        <v>40</v>
      </c>
      <c r="D235" s="50">
        <v>15</v>
      </c>
      <c r="E235" s="51">
        <f t="shared" si="7"/>
        <v>0.375</v>
      </c>
      <c r="F235" s="52">
        <v>25</v>
      </c>
      <c r="G235" s="53">
        <f t="shared" si="8"/>
        <v>0.625</v>
      </c>
      <c r="H235" s="100"/>
      <c r="I235" s="100"/>
      <c r="J235" s="101"/>
    </row>
    <row r="236" spans="1:10" ht="32.25" customHeight="1" thickBot="1" x14ac:dyDescent="0.4">
      <c r="A236" s="81"/>
      <c r="B236" s="89" t="s">
        <v>22</v>
      </c>
      <c r="C236" s="50">
        <v>18</v>
      </c>
      <c r="D236" s="50">
        <v>0</v>
      </c>
      <c r="E236" s="51">
        <f t="shared" si="7"/>
        <v>0</v>
      </c>
      <c r="F236" s="52">
        <v>18</v>
      </c>
      <c r="G236" s="53">
        <f t="shared" si="8"/>
        <v>1</v>
      </c>
      <c r="H236" s="100"/>
      <c r="I236" s="100"/>
      <c r="J236" s="101"/>
    </row>
    <row r="237" spans="1:10" s="1" customFormat="1" ht="24" hidden="1" customHeight="1" thickBot="1" x14ac:dyDescent="0.4">
      <c r="A237" s="79"/>
      <c r="B237" s="5" t="s">
        <v>28</v>
      </c>
      <c r="C237" s="5">
        <v>25</v>
      </c>
      <c r="D237" s="5">
        <v>7</v>
      </c>
      <c r="E237" s="27">
        <f t="shared" si="7"/>
        <v>0.28000000000000003</v>
      </c>
      <c r="F237" s="5">
        <v>18</v>
      </c>
      <c r="G237" s="33">
        <f t="shared" si="8"/>
        <v>0.72</v>
      </c>
      <c r="H237" s="65"/>
      <c r="I237" s="65"/>
      <c r="J237" s="71"/>
    </row>
    <row r="238" spans="1:10" s="1" customFormat="1" ht="49.5" hidden="1" customHeight="1" x14ac:dyDescent="0.35">
      <c r="A238" s="82" t="s">
        <v>218</v>
      </c>
      <c r="B238" s="7" t="s">
        <v>79</v>
      </c>
      <c r="C238" s="7">
        <v>27</v>
      </c>
      <c r="D238" s="7">
        <v>20</v>
      </c>
      <c r="E238" s="25">
        <f t="shared" si="7"/>
        <v>0.7407407407407407</v>
      </c>
      <c r="F238" s="7">
        <v>7</v>
      </c>
      <c r="G238" s="32">
        <f t="shared" si="8"/>
        <v>0.25925925925925924</v>
      </c>
      <c r="H238" s="64">
        <f>SUM(C238:C239)</f>
        <v>40</v>
      </c>
      <c r="I238" s="64">
        <f>SUM(D238:D239)</f>
        <v>32</v>
      </c>
      <c r="J238" s="66">
        <f>I238/H238</f>
        <v>0.8</v>
      </c>
    </row>
    <row r="239" spans="1:10" s="1" customFormat="1" ht="49.5" hidden="1" customHeight="1" thickBot="1" x14ac:dyDescent="0.4">
      <c r="A239" s="79"/>
      <c r="B239" s="5" t="s">
        <v>44</v>
      </c>
      <c r="C239" s="5">
        <v>13</v>
      </c>
      <c r="D239" s="5">
        <v>12</v>
      </c>
      <c r="E239" s="27">
        <f t="shared" si="7"/>
        <v>0.92307692307692313</v>
      </c>
      <c r="F239" s="5">
        <v>1</v>
      </c>
      <c r="G239" s="33">
        <f t="shared" si="8"/>
        <v>7.6923076923076927E-2</v>
      </c>
      <c r="H239" s="65"/>
      <c r="I239" s="65"/>
      <c r="J239" s="67"/>
    </row>
    <row r="240" spans="1:10" ht="24.75" customHeight="1" x14ac:dyDescent="0.35">
      <c r="A240" s="126" t="s">
        <v>219</v>
      </c>
      <c r="B240" s="88" t="s">
        <v>10</v>
      </c>
      <c r="C240" s="46">
        <v>32</v>
      </c>
      <c r="D240" s="46">
        <v>3</v>
      </c>
      <c r="E240" s="47">
        <f t="shared" si="7"/>
        <v>9.375E-2</v>
      </c>
      <c r="F240" s="48">
        <v>29</v>
      </c>
      <c r="G240" s="49">
        <f t="shared" si="8"/>
        <v>0.90625</v>
      </c>
      <c r="H240" s="112">
        <f>SUM(C240:C241)</f>
        <v>38</v>
      </c>
      <c r="I240" s="112">
        <f>SUM(D240:D241)</f>
        <v>7</v>
      </c>
      <c r="J240" s="113">
        <f>I240/H240</f>
        <v>0.18421052631578946</v>
      </c>
    </row>
    <row r="241" spans="1:10" ht="25.5" customHeight="1" thickBot="1" x14ac:dyDescent="0.4">
      <c r="A241" s="128"/>
      <c r="B241" s="90" t="s">
        <v>27</v>
      </c>
      <c r="C241" s="54">
        <v>6</v>
      </c>
      <c r="D241" s="54">
        <v>4</v>
      </c>
      <c r="E241" s="55">
        <f t="shared" si="7"/>
        <v>0.66666666666666663</v>
      </c>
      <c r="F241" s="56">
        <v>2</v>
      </c>
      <c r="G241" s="57">
        <f t="shared" si="8"/>
        <v>0.33333333333333331</v>
      </c>
      <c r="H241" s="116"/>
      <c r="I241" s="116"/>
      <c r="J241" s="117"/>
    </row>
    <row r="242" spans="1:10" s="1" customFormat="1" ht="49.5" hidden="1" customHeight="1" thickBot="1" x14ac:dyDescent="0.4">
      <c r="A242" s="28" t="s">
        <v>220</v>
      </c>
      <c r="B242" s="6" t="s">
        <v>44</v>
      </c>
      <c r="C242" s="6">
        <v>21</v>
      </c>
      <c r="D242" s="6">
        <v>21</v>
      </c>
      <c r="E242" s="24">
        <f t="shared" si="7"/>
        <v>1</v>
      </c>
      <c r="F242" s="6">
        <v>0</v>
      </c>
      <c r="G242" s="29">
        <f t="shared" si="8"/>
        <v>0</v>
      </c>
      <c r="H242" s="30">
        <f>C242</f>
        <v>21</v>
      </c>
      <c r="I242" s="30">
        <f>D242</f>
        <v>21</v>
      </c>
      <c r="J242" s="34">
        <f>I242/H242</f>
        <v>1</v>
      </c>
    </row>
    <row r="243" spans="1:10" ht="32.25" customHeight="1" thickBot="1" x14ac:dyDescent="0.4">
      <c r="A243" s="124" t="s">
        <v>126</v>
      </c>
      <c r="B243" s="87" t="s">
        <v>9</v>
      </c>
      <c r="C243" s="40">
        <v>29</v>
      </c>
      <c r="D243" s="40">
        <v>0</v>
      </c>
      <c r="E243" s="41">
        <f t="shared" si="7"/>
        <v>0</v>
      </c>
      <c r="F243" s="42">
        <v>29</v>
      </c>
      <c r="G243" s="43">
        <f t="shared" si="8"/>
        <v>1</v>
      </c>
      <c r="H243" s="109">
        <f>C243</f>
        <v>29</v>
      </c>
      <c r="I243" s="109">
        <f>D243</f>
        <v>0</v>
      </c>
      <c r="J243" s="110">
        <f>I243/H243</f>
        <v>0</v>
      </c>
    </row>
    <row r="244" spans="1:10" ht="25.5" customHeight="1" x14ac:dyDescent="0.35">
      <c r="A244" s="126" t="s">
        <v>221</v>
      </c>
      <c r="B244" s="88" t="s">
        <v>33</v>
      </c>
      <c r="C244" s="46">
        <v>19</v>
      </c>
      <c r="D244" s="46">
        <v>1</v>
      </c>
      <c r="E244" s="47">
        <f t="shared" si="7"/>
        <v>5.2631578947368418E-2</v>
      </c>
      <c r="F244" s="48">
        <v>18</v>
      </c>
      <c r="G244" s="49">
        <f t="shared" si="8"/>
        <v>0.94736842105263153</v>
      </c>
      <c r="H244" s="112">
        <f>SUM(C244:C245)</f>
        <v>47</v>
      </c>
      <c r="I244" s="112">
        <f>SUM(D244:D245)</f>
        <v>1</v>
      </c>
      <c r="J244" s="113">
        <f>I244/H244</f>
        <v>2.1276595744680851E-2</v>
      </c>
    </row>
    <row r="245" spans="1:10" ht="32.25" customHeight="1" thickBot="1" x14ac:dyDescent="0.4">
      <c r="A245" s="128"/>
      <c r="B245" s="90" t="s">
        <v>86</v>
      </c>
      <c r="C245" s="54">
        <v>28</v>
      </c>
      <c r="D245" s="54">
        <v>0</v>
      </c>
      <c r="E245" s="55">
        <f t="shared" si="7"/>
        <v>0</v>
      </c>
      <c r="F245" s="56">
        <v>28</v>
      </c>
      <c r="G245" s="57">
        <f t="shared" si="8"/>
        <v>1</v>
      </c>
      <c r="H245" s="116"/>
      <c r="I245" s="116"/>
      <c r="J245" s="117"/>
    </row>
    <row r="246" spans="1:10" ht="32.25" customHeight="1" thickBot="1" x14ac:dyDescent="0.4">
      <c r="A246" s="124" t="s">
        <v>222</v>
      </c>
      <c r="B246" s="87" t="s">
        <v>10</v>
      </c>
      <c r="C246" s="40">
        <v>20</v>
      </c>
      <c r="D246" s="40">
        <v>0</v>
      </c>
      <c r="E246" s="41">
        <f t="shared" si="7"/>
        <v>0</v>
      </c>
      <c r="F246" s="42">
        <v>20</v>
      </c>
      <c r="G246" s="43">
        <f t="shared" si="8"/>
        <v>1</v>
      </c>
      <c r="H246" s="109">
        <f>C246</f>
        <v>20</v>
      </c>
      <c r="I246" s="109">
        <f>D246</f>
        <v>0</v>
      </c>
      <c r="J246" s="110">
        <f>I246/H246</f>
        <v>0</v>
      </c>
    </row>
    <row r="247" spans="1:10" ht="32.25" customHeight="1" thickBot="1" x14ac:dyDescent="0.4">
      <c r="A247" s="124" t="s">
        <v>223</v>
      </c>
      <c r="B247" s="87" t="s">
        <v>10</v>
      </c>
      <c r="C247" s="40">
        <v>4</v>
      </c>
      <c r="D247" s="40">
        <v>1</v>
      </c>
      <c r="E247" s="41">
        <f t="shared" si="7"/>
        <v>0.25</v>
      </c>
      <c r="F247" s="42">
        <v>3</v>
      </c>
      <c r="G247" s="43">
        <f t="shared" si="8"/>
        <v>0.75</v>
      </c>
      <c r="H247" s="109">
        <f>C247</f>
        <v>4</v>
      </c>
      <c r="I247" s="109">
        <f>D247</f>
        <v>1</v>
      </c>
      <c r="J247" s="110">
        <f>I247/H247</f>
        <v>0.25</v>
      </c>
    </row>
    <row r="248" spans="1:10" ht="29.25" customHeight="1" x14ac:dyDescent="0.35">
      <c r="A248" s="126" t="s">
        <v>224</v>
      </c>
      <c r="B248" s="88" t="s">
        <v>9</v>
      </c>
      <c r="C248" s="46">
        <v>37</v>
      </c>
      <c r="D248" s="46">
        <v>3</v>
      </c>
      <c r="E248" s="47">
        <f t="shared" si="7"/>
        <v>8.1081081081081086E-2</v>
      </c>
      <c r="F248" s="48">
        <v>34</v>
      </c>
      <c r="G248" s="49">
        <f t="shared" si="8"/>
        <v>0.91891891891891897</v>
      </c>
      <c r="H248" s="112">
        <f>SUM(C248:C249)</f>
        <v>55</v>
      </c>
      <c r="I248" s="112">
        <f>SUM(D248:D249)</f>
        <v>12</v>
      </c>
      <c r="J248" s="113">
        <f>I248/H248</f>
        <v>0.21818181818181817</v>
      </c>
    </row>
    <row r="249" spans="1:10" ht="32.25" customHeight="1" thickBot="1" x14ac:dyDescent="0.4">
      <c r="A249" s="128"/>
      <c r="B249" s="90" t="s">
        <v>10</v>
      </c>
      <c r="C249" s="54">
        <v>18</v>
      </c>
      <c r="D249" s="54">
        <v>9</v>
      </c>
      <c r="E249" s="55">
        <f t="shared" si="7"/>
        <v>0.5</v>
      </c>
      <c r="F249" s="56">
        <v>9</v>
      </c>
      <c r="G249" s="57">
        <f t="shared" si="8"/>
        <v>0.5</v>
      </c>
      <c r="H249" s="116"/>
      <c r="I249" s="116"/>
      <c r="J249" s="117"/>
    </row>
    <row r="250" spans="1:10" ht="32.25" customHeight="1" thickBot="1" x14ac:dyDescent="0.4">
      <c r="A250" s="124" t="s">
        <v>127</v>
      </c>
      <c r="B250" s="87" t="s">
        <v>9</v>
      </c>
      <c r="C250" s="40">
        <v>15</v>
      </c>
      <c r="D250" s="40">
        <v>0</v>
      </c>
      <c r="E250" s="41">
        <f t="shared" si="7"/>
        <v>0</v>
      </c>
      <c r="F250" s="42">
        <v>15</v>
      </c>
      <c r="G250" s="43">
        <f t="shared" si="8"/>
        <v>1</v>
      </c>
      <c r="H250" s="109">
        <f>C250</f>
        <v>15</v>
      </c>
      <c r="I250" s="109">
        <f>D250</f>
        <v>0</v>
      </c>
      <c r="J250" s="110">
        <f>I250/H250</f>
        <v>0</v>
      </c>
    </row>
    <row r="251" spans="1:10" ht="32.25" customHeight="1" thickBot="1" x14ac:dyDescent="0.4">
      <c r="A251" s="124" t="s">
        <v>225</v>
      </c>
      <c r="B251" s="87" t="s">
        <v>10</v>
      </c>
      <c r="C251" s="40">
        <v>2</v>
      </c>
      <c r="D251" s="40">
        <v>1</v>
      </c>
      <c r="E251" s="41">
        <f t="shared" si="7"/>
        <v>0.5</v>
      </c>
      <c r="F251" s="42">
        <v>1</v>
      </c>
      <c r="G251" s="43">
        <f t="shared" si="8"/>
        <v>0.5</v>
      </c>
      <c r="H251" s="109">
        <f>C251</f>
        <v>2</v>
      </c>
      <c r="I251" s="109">
        <f>D251</f>
        <v>1</v>
      </c>
      <c r="J251" s="110">
        <f>I251/H251</f>
        <v>0.5</v>
      </c>
    </row>
  </sheetData>
  <autoFilter ref="B2:G251">
    <filterColumn colId="0">
      <filters>
        <filter val="Аддитивное производство"/>
        <filter val="Администрирование отеля"/>
        <filter val="Архитектура"/>
        <filter val="Банковское дело"/>
        <filter val="Бухгалтерский учет"/>
        <filter val="Веб-технологии"/>
        <filter val="Вертикальный транспорт"/>
        <filter val="Геопространственные технологии"/>
        <filter val="Графический дизайн"/>
        <filter val="Документационное обеспечение управления и архивоведение"/>
        <filter val="Дополнительное образование детей и взрослых"/>
        <filter val="Дошкольное воспитание"/>
        <filter val="Инженерный дизайн CAD"/>
        <filter val="Интернет-маркетинг"/>
        <filter val="ИТ-решения для бизнеса на платформе &quot;1С: Предприятие 8&quot;"/>
        <filter val="Корпоративная защита от внутренних угроз информационной безопасности"/>
        <filter val="Мехатроника"/>
        <filter val="Мобильная робототехника"/>
        <filter val="Монтаж и эксплуатация газового оборудования"/>
        <filter val="Обслуживание грузовой техники"/>
        <filter val="Обслуживание железнодорожного пути"/>
        <filter val="Организация экскурсионных услуг"/>
        <filter val="Охрана окружающей среды"/>
        <filter val="Охрана труда"/>
        <filter val="Полимеханика и автоматизация"/>
        <filter val="Предпринимательство"/>
        <filter val="Преподавание в младших классах"/>
        <filter val="Программные решения для бизнеса"/>
        <filter val="Промышленная механика и монтаж"/>
        <filter val="Промышленная робототехника"/>
        <filter val="Разработка мобильных приложений"/>
        <filter val="Сетевое и системное администрирование"/>
        <filter val="Сити-Фермерство"/>
        <filter val="Сметное дело"/>
        <filter val="Технологии информационного моделирования BIM"/>
        <filter val="Турагентская деятельность"/>
        <filter val="Туризм"/>
        <filter val="Туроператорская деятельность"/>
        <filter val="Управление локомотивом"/>
        <filter val="Физическая культура, спорт и фитнес"/>
        <filter val="Финансы"/>
        <filter val="Эксплуатация и обслуживание многоквартирного дома"/>
      </filters>
    </filterColumn>
  </autoFilter>
  <mergeCells count="224">
    <mergeCell ref="A238:A239"/>
    <mergeCell ref="A240:A241"/>
    <mergeCell ref="A244:A245"/>
    <mergeCell ref="A248:A249"/>
    <mergeCell ref="J8:J18"/>
    <mergeCell ref="J22:J24"/>
    <mergeCell ref="A206:A212"/>
    <mergeCell ref="A218:A219"/>
    <mergeCell ref="A220:A223"/>
    <mergeCell ref="A228:A229"/>
    <mergeCell ref="A230:A232"/>
    <mergeCell ref="A234:A237"/>
    <mergeCell ref="A168:A182"/>
    <mergeCell ref="A183:A185"/>
    <mergeCell ref="A186:A191"/>
    <mergeCell ref="A192:A198"/>
    <mergeCell ref="A200:A201"/>
    <mergeCell ref="A204:A205"/>
    <mergeCell ref="A152:A153"/>
    <mergeCell ref="A154:A155"/>
    <mergeCell ref="A156:A157"/>
    <mergeCell ref="A158:A162"/>
    <mergeCell ref="A163:A165"/>
    <mergeCell ref="A166:A167"/>
    <mergeCell ref="A148:A150"/>
    <mergeCell ref="A114:A116"/>
    <mergeCell ref="A117:A118"/>
    <mergeCell ref="A119:A120"/>
    <mergeCell ref="A121:A123"/>
    <mergeCell ref="A124:A129"/>
    <mergeCell ref="A130:A131"/>
    <mergeCell ref="A132:A133"/>
    <mergeCell ref="A135:A136"/>
    <mergeCell ref="A138:A139"/>
    <mergeCell ref="A141:A142"/>
    <mergeCell ref="A143:A147"/>
    <mergeCell ref="A105:A113"/>
    <mergeCell ref="A53:A64"/>
    <mergeCell ref="A65:A66"/>
    <mergeCell ref="A67:A68"/>
    <mergeCell ref="A69:A72"/>
    <mergeCell ref="A73:A74"/>
    <mergeCell ref="A78:A82"/>
    <mergeCell ref="A83:A90"/>
    <mergeCell ref="A93:A94"/>
    <mergeCell ref="A95:A96"/>
    <mergeCell ref="A97:A100"/>
    <mergeCell ref="A102:A103"/>
    <mergeCell ref="A45:A52"/>
    <mergeCell ref="C1:G1"/>
    <mergeCell ref="A5:A7"/>
    <mergeCell ref="A8:A18"/>
    <mergeCell ref="A20:A21"/>
    <mergeCell ref="A22:A24"/>
    <mergeCell ref="A26:A27"/>
    <mergeCell ref="A29:A31"/>
    <mergeCell ref="A32:A35"/>
    <mergeCell ref="A36:A39"/>
    <mergeCell ref="A41:A43"/>
    <mergeCell ref="H5:H7"/>
    <mergeCell ref="I5:I7"/>
    <mergeCell ref="H8:H18"/>
    <mergeCell ref="I8:I18"/>
    <mergeCell ref="H20:H21"/>
    <mergeCell ref="I20:I21"/>
    <mergeCell ref="H22:H24"/>
    <mergeCell ref="I22:I24"/>
    <mergeCell ref="H26:H27"/>
    <mergeCell ref="I26:I27"/>
    <mergeCell ref="H29:H31"/>
    <mergeCell ref="I29:I31"/>
    <mergeCell ref="H32:H35"/>
    <mergeCell ref="I32:I35"/>
    <mergeCell ref="H36:H39"/>
    <mergeCell ref="I36:I39"/>
    <mergeCell ref="J26:J27"/>
    <mergeCell ref="J29:J31"/>
    <mergeCell ref="J32:J35"/>
    <mergeCell ref="J36:J39"/>
    <mergeCell ref="H53:H64"/>
    <mergeCell ref="I53:I64"/>
    <mergeCell ref="J53:J64"/>
    <mergeCell ref="H65:H66"/>
    <mergeCell ref="I65:I66"/>
    <mergeCell ref="J65:J66"/>
    <mergeCell ref="H41:H43"/>
    <mergeCell ref="I41:I43"/>
    <mergeCell ref="J41:J43"/>
    <mergeCell ref="H45:H52"/>
    <mergeCell ref="I45:I52"/>
    <mergeCell ref="J45:J52"/>
    <mergeCell ref="H73:H74"/>
    <mergeCell ref="I73:I74"/>
    <mergeCell ref="J73:J74"/>
    <mergeCell ref="H78:H82"/>
    <mergeCell ref="I78:I82"/>
    <mergeCell ref="J78:J82"/>
    <mergeCell ref="H67:H68"/>
    <mergeCell ref="I67:I68"/>
    <mergeCell ref="J67:J68"/>
    <mergeCell ref="H69:H72"/>
    <mergeCell ref="I69:I72"/>
    <mergeCell ref="J69:J72"/>
    <mergeCell ref="H95:H96"/>
    <mergeCell ref="I95:I96"/>
    <mergeCell ref="J95:J96"/>
    <mergeCell ref="H97:H100"/>
    <mergeCell ref="I97:I100"/>
    <mergeCell ref="J97:J100"/>
    <mergeCell ref="H83:H90"/>
    <mergeCell ref="I83:I90"/>
    <mergeCell ref="J83:J90"/>
    <mergeCell ref="H93:H94"/>
    <mergeCell ref="I93:I94"/>
    <mergeCell ref="J93:J94"/>
    <mergeCell ref="H114:H116"/>
    <mergeCell ref="I114:I116"/>
    <mergeCell ref="J114:J116"/>
    <mergeCell ref="H117:H118"/>
    <mergeCell ref="I117:I118"/>
    <mergeCell ref="J117:J118"/>
    <mergeCell ref="H102:H103"/>
    <mergeCell ref="I102:I103"/>
    <mergeCell ref="J102:J103"/>
    <mergeCell ref="H105:H113"/>
    <mergeCell ref="I105:I113"/>
    <mergeCell ref="J105:J113"/>
    <mergeCell ref="H124:H129"/>
    <mergeCell ref="I124:I129"/>
    <mergeCell ref="J124:J129"/>
    <mergeCell ref="H130:H131"/>
    <mergeCell ref="I130:I131"/>
    <mergeCell ref="J130:J131"/>
    <mergeCell ref="H119:H120"/>
    <mergeCell ref="I119:I120"/>
    <mergeCell ref="J119:J120"/>
    <mergeCell ref="H121:H123"/>
    <mergeCell ref="I121:I123"/>
    <mergeCell ref="J121:J123"/>
    <mergeCell ref="H138:H139"/>
    <mergeCell ref="I138:I139"/>
    <mergeCell ref="J138:J139"/>
    <mergeCell ref="H141:H142"/>
    <mergeCell ref="I141:I142"/>
    <mergeCell ref="J141:J142"/>
    <mergeCell ref="H132:H133"/>
    <mergeCell ref="I132:I133"/>
    <mergeCell ref="J132:J133"/>
    <mergeCell ref="H135:H136"/>
    <mergeCell ref="I135:I136"/>
    <mergeCell ref="J135:J136"/>
    <mergeCell ref="H152:H153"/>
    <mergeCell ref="I152:I153"/>
    <mergeCell ref="J152:J153"/>
    <mergeCell ref="H154:H155"/>
    <mergeCell ref="I154:I155"/>
    <mergeCell ref="J154:J155"/>
    <mergeCell ref="H143:H147"/>
    <mergeCell ref="I143:I147"/>
    <mergeCell ref="J143:J147"/>
    <mergeCell ref="H148:H150"/>
    <mergeCell ref="I148:I150"/>
    <mergeCell ref="J148:J150"/>
    <mergeCell ref="H163:H165"/>
    <mergeCell ref="I163:I165"/>
    <mergeCell ref="J163:J165"/>
    <mergeCell ref="H166:H167"/>
    <mergeCell ref="I166:I167"/>
    <mergeCell ref="J166:J167"/>
    <mergeCell ref="H156:H157"/>
    <mergeCell ref="I156:I157"/>
    <mergeCell ref="J156:J157"/>
    <mergeCell ref="H158:H162"/>
    <mergeCell ref="I158:I162"/>
    <mergeCell ref="J158:J162"/>
    <mergeCell ref="H186:H191"/>
    <mergeCell ref="I186:I191"/>
    <mergeCell ref="J186:J191"/>
    <mergeCell ref="H192:H198"/>
    <mergeCell ref="I192:I198"/>
    <mergeCell ref="J192:J198"/>
    <mergeCell ref="H168:H182"/>
    <mergeCell ref="I168:I182"/>
    <mergeCell ref="J168:J182"/>
    <mergeCell ref="H183:H185"/>
    <mergeCell ref="I183:I185"/>
    <mergeCell ref="J183:J185"/>
    <mergeCell ref="J228:J229"/>
    <mergeCell ref="H206:H212"/>
    <mergeCell ref="I206:I212"/>
    <mergeCell ref="J206:J212"/>
    <mergeCell ref="H218:H219"/>
    <mergeCell ref="I218:I219"/>
    <mergeCell ref="J218:J219"/>
    <mergeCell ref="H200:H201"/>
    <mergeCell ref="I200:I201"/>
    <mergeCell ref="J200:J201"/>
    <mergeCell ref="H204:H205"/>
    <mergeCell ref="I204:I205"/>
    <mergeCell ref="J204:J205"/>
    <mergeCell ref="H1:J1"/>
    <mergeCell ref="H244:H245"/>
    <mergeCell ref="I244:I245"/>
    <mergeCell ref="J244:J245"/>
    <mergeCell ref="H248:H249"/>
    <mergeCell ref="I248:I249"/>
    <mergeCell ref="J248:J249"/>
    <mergeCell ref="H238:H239"/>
    <mergeCell ref="I238:I239"/>
    <mergeCell ref="J238:J239"/>
    <mergeCell ref="H240:H241"/>
    <mergeCell ref="I240:I241"/>
    <mergeCell ref="J240:J241"/>
    <mergeCell ref="H230:H232"/>
    <mergeCell ref="I230:I232"/>
    <mergeCell ref="J230:J232"/>
    <mergeCell ref="H234:H237"/>
    <mergeCell ref="I234:I237"/>
    <mergeCell ref="J234:J237"/>
    <mergeCell ref="H220:H223"/>
    <mergeCell ref="I220:I223"/>
    <mergeCell ref="J220:J223"/>
    <mergeCell ref="H228:H229"/>
    <mergeCell ref="I228:I229"/>
  </mergeCells>
  <pageMargins left="0.25" right="0.25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opLeftCell="A25" workbookViewId="0">
      <selection activeCell="B24" sqref="B24"/>
    </sheetView>
  </sheetViews>
  <sheetFormatPr defaultRowHeight="15.6" x14ac:dyDescent="0.3"/>
  <cols>
    <col min="1" max="1" width="9.109375" style="2"/>
    <col min="2" max="2" width="33.109375" style="9" customWidth="1"/>
    <col min="3" max="3" width="15.33203125" style="2" customWidth="1"/>
    <col min="4" max="4" width="15.44140625" style="2" customWidth="1"/>
    <col min="5" max="5" width="15" style="8" customWidth="1"/>
    <col min="6" max="6" width="28.6640625" customWidth="1"/>
  </cols>
  <sheetData>
    <row r="1" spans="1:6" ht="51.75" customHeight="1" x14ac:dyDescent="0.3">
      <c r="A1" s="83" t="s">
        <v>137</v>
      </c>
      <c r="B1" s="84"/>
      <c r="C1" s="84"/>
      <c r="D1" s="84"/>
      <c r="E1" s="85"/>
    </row>
    <row r="2" spans="1:6" ht="62.4" x14ac:dyDescent="0.3">
      <c r="A2" s="10" t="s">
        <v>132</v>
      </c>
      <c r="B2" s="20" t="s">
        <v>131</v>
      </c>
      <c r="C2" s="20" t="s">
        <v>3</v>
      </c>
      <c r="D2" s="20" t="s">
        <v>4</v>
      </c>
      <c r="E2" s="21" t="s">
        <v>5</v>
      </c>
    </row>
    <row r="3" spans="1:6" ht="34.5" customHeight="1" x14ac:dyDescent="0.3">
      <c r="A3" s="10">
        <v>1</v>
      </c>
      <c r="B3" s="22" t="s">
        <v>51</v>
      </c>
      <c r="C3" s="10">
        <v>4</v>
      </c>
      <c r="D3" s="10">
        <v>4</v>
      </c>
      <c r="E3" s="35">
        <f>D3/C3</f>
        <v>1</v>
      </c>
    </row>
    <row r="4" spans="1:6" x14ac:dyDescent="0.3">
      <c r="A4" s="10">
        <v>2</v>
      </c>
      <c r="B4" s="22" t="s">
        <v>13</v>
      </c>
      <c r="C4" s="10">
        <v>8</v>
      </c>
      <c r="D4" s="10">
        <v>8</v>
      </c>
      <c r="E4" s="35">
        <f>D4/C4</f>
        <v>1</v>
      </c>
    </row>
    <row r="5" spans="1:6" x14ac:dyDescent="0.3">
      <c r="A5" s="10">
        <v>3</v>
      </c>
      <c r="B5" s="22" t="s">
        <v>39</v>
      </c>
      <c r="C5" s="10">
        <v>24</v>
      </c>
      <c r="D5" s="10">
        <v>24</v>
      </c>
      <c r="E5" s="35">
        <f>D5/C5</f>
        <v>1</v>
      </c>
    </row>
    <row r="6" spans="1:6" x14ac:dyDescent="0.3">
      <c r="A6" s="10">
        <v>4</v>
      </c>
      <c r="B6" s="22" t="s">
        <v>80</v>
      </c>
      <c r="C6" s="10">
        <v>8</v>
      </c>
      <c r="D6" s="10">
        <v>8</v>
      </c>
      <c r="E6" s="35">
        <f>D6/C6</f>
        <v>1</v>
      </c>
    </row>
    <row r="7" spans="1:6" x14ac:dyDescent="0.3">
      <c r="A7" s="10">
        <v>5</v>
      </c>
      <c r="B7" s="22" t="s">
        <v>98</v>
      </c>
      <c r="C7" s="10">
        <v>20</v>
      </c>
      <c r="D7" s="10">
        <v>20</v>
      </c>
      <c r="E7" s="35">
        <f>D7/C7</f>
        <v>1</v>
      </c>
    </row>
    <row r="8" spans="1:6" x14ac:dyDescent="0.3">
      <c r="A8" s="10">
        <v>6</v>
      </c>
      <c r="B8" s="22" t="s">
        <v>92</v>
      </c>
      <c r="C8" s="10">
        <v>42</v>
      </c>
      <c r="D8" s="10">
        <v>39</v>
      </c>
      <c r="E8" s="23">
        <v>0.9285714285714286</v>
      </c>
    </row>
    <row r="9" spans="1:6" ht="31.2" x14ac:dyDescent="0.3">
      <c r="A9" s="10">
        <v>7</v>
      </c>
      <c r="B9" s="22" t="s">
        <v>56</v>
      </c>
      <c r="C9" s="10">
        <v>70</v>
      </c>
      <c r="D9" s="10">
        <v>61</v>
      </c>
      <c r="E9" s="23">
        <f t="shared" ref="E9:E40" si="0">D9/C9</f>
        <v>0.87142857142857144</v>
      </c>
      <c r="F9" s="19"/>
    </row>
    <row r="10" spans="1:6" ht="31.2" x14ac:dyDescent="0.3">
      <c r="A10" s="10">
        <v>8</v>
      </c>
      <c r="B10" s="22" t="s">
        <v>52</v>
      </c>
      <c r="C10" s="10">
        <v>6</v>
      </c>
      <c r="D10" s="10">
        <v>5</v>
      </c>
      <c r="E10" s="23">
        <f t="shared" si="0"/>
        <v>0.83333333333333337</v>
      </c>
    </row>
    <row r="11" spans="1:6" x14ac:dyDescent="0.3">
      <c r="A11" s="10">
        <v>9</v>
      </c>
      <c r="B11" s="22" t="s">
        <v>119</v>
      </c>
      <c r="C11" s="10">
        <v>10</v>
      </c>
      <c r="D11" s="10">
        <v>8</v>
      </c>
      <c r="E11" s="23">
        <f t="shared" si="0"/>
        <v>0.8</v>
      </c>
    </row>
    <row r="12" spans="1:6" x14ac:dyDescent="0.3">
      <c r="A12" s="10">
        <v>10</v>
      </c>
      <c r="B12" s="22" t="s">
        <v>79</v>
      </c>
      <c r="C12" s="10">
        <v>32</v>
      </c>
      <c r="D12" s="10">
        <v>24</v>
      </c>
      <c r="E12" s="23">
        <f t="shared" si="0"/>
        <v>0.75</v>
      </c>
    </row>
    <row r="13" spans="1:6" x14ac:dyDescent="0.3">
      <c r="A13" s="10">
        <v>11</v>
      </c>
      <c r="B13" s="22" t="s">
        <v>82</v>
      </c>
      <c r="C13" s="10">
        <v>24</v>
      </c>
      <c r="D13" s="10">
        <v>18</v>
      </c>
      <c r="E13" s="23">
        <f t="shared" si="0"/>
        <v>0.75</v>
      </c>
    </row>
    <row r="14" spans="1:6" ht="31.2" x14ac:dyDescent="0.3">
      <c r="A14" s="10">
        <v>12</v>
      </c>
      <c r="B14" s="22" t="s">
        <v>44</v>
      </c>
      <c r="C14" s="10">
        <v>340</v>
      </c>
      <c r="D14" s="10">
        <v>244</v>
      </c>
      <c r="E14" s="23">
        <f t="shared" si="0"/>
        <v>0.71764705882352942</v>
      </c>
    </row>
    <row r="15" spans="1:6" x14ac:dyDescent="0.3">
      <c r="A15" s="10">
        <v>13</v>
      </c>
      <c r="B15" s="22" t="s">
        <v>112</v>
      </c>
      <c r="C15" s="10">
        <v>29</v>
      </c>
      <c r="D15" s="10">
        <v>20</v>
      </c>
      <c r="E15" s="23">
        <f t="shared" si="0"/>
        <v>0.68965517241379315</v>
      </c>
    </row>
    <row r="16" spans="1:6" x14ac:dyDescent="0.3">
      <c r="A16" s="10">
        <v>14</v>
      </c>
      <c r="B16" s="22" t="s">
        <v>103</v>
      </c>
      <c r="C16" s="10">
        <v>69</v>
      </c>
      <c r="D16" s="10">
        <v>45</v>
      </c>
      <c r="E16" s="23">
        <f t="shared" si="0"/>
        <v>0.65217391304347827</v>
      </c>
    </row>
    <row r="17" spans="1:5" x14ac:dyDescent="0.3">
      <c r="A17" s="10">
        <v>15</v>
      </c>
      <c r="B17" s="22" t="s">
        <v>106</v>
      </c>
      <c r="C17" s="10">
        <v>19</v>
      </c>
      <c r="D17" s="10">
        <v>12</v>
      </c>
      <c r="E17" s="23">
        <f t="shared" si="0"/>
        <v>0.63157894736842102</v>
      </c>
    </row>
    <row r="18" spans="1:5" x14ac:dyDescent="0.3">
      <c r="A18" s="10">
        <v>16</v>
      </c>
      <c r="B18" s="22" t="s">
        <v>105</v>
      </c>
      <c r="C18" s="10">
        <v>15</v>
      </c>
      <c r="D18" s="10">
        <v>9</v>
      </c>
      <c r="E18" s="23">
        <f t="shared" si="0"/>
        <v>0.6</v>
      </c>
    </row>
    <row r="19" spans="1:5" ht="31.2" x14ac:dyDescent="0.3">
      <c r="A19" s="10">
        <v>17</v>
      </c>
      <c r="B19" s="22" t="s">
        <v>27</v>
      </c>
      <c r="C19" s="10">
        <v>161</v>
      </c>
      <c r="D19" s="10">
        <v>95</v>
      </c>
      <c r="E19" s="23">
        <f t="shared" si="0"/>
        <v>0.59006211180124224</v>
      </c>
    </row>
    <row r="20" spans="1:5" x14ac:dyDescent="0.3">
      <c r="A20" s="10">
        <v>18</v>
      </c>
      <c r="B20" s="22" t="s">
        <v>12</v>
      </c>
      <c r="C20" s="10">
        <v>194</v>
      </c>
      <c r="D20" s="10">
        <v>109</v>
      </c>
      <c r="E20" s="23">
        <f t="shared" si="0"/>
        <v>0.56185567010309279</v>
      </c>
    </row>
    <row r="21" spans="1:5" x14ac:dyDescent="0.3">
      <c r="A21" s="10">
        <v>19</v>
      </c>
      <c r="B21" s="22" t="s">
        <v>96</v>
      </c>
      <c r="C21" s="10">
        <v>18</v>
      </c>
      <c r="D21" s="10">
        <v>10</v>
      </c>
      <c r="E21" s="23">
        <f t="shared" si="0"/>
        <v>0.55555555555555558</v>
      </c>
    </row>
    <row r="22" spans="1:5" ht="31.2" x14ac:dyDescent="0.3">
      <c r="A22" s="10">
        <v>20</v>
      </c>
      <c r="B22" s="22" t="s">
        <v>36</v>
      </c>
      <c r="C22" s="10">
        <v>99</v>
      </c>
      <c r="D22" s="10">
        <v>53</v>
      </c>
      <c r="E22" s="23">
        <f t="shared" si="0"/>
        <v>0.53535353535353536</v>
      </c>
    </row>
    <row r="23" spans="1:5" x14ac:dyDescent="0.3">
      <c r="A23" s="10">
        <v>21</v>
      </c>
      <c r="B23" s="22" t="s">
        <v>49</v>
      </c>
      <c r="C23" s="10">
        <v>26</v>
      </c>
      <c r="D23" s="10">
        <v>13</v>
      </c>
      <c r="E23" s="23">
        <f t="shared" si="0"/>
        <v>0.5</v>
      </c>
    </row>
    <row r="24" spans="1:5" x14ac:dyDescent="0.3">
      <c r="A24" s="10">
        <v>22</v>
      </c>
      <c r="B24" s="22" t="s">
        <v>28</v>
      </c>
      <c r="C24" s="10">
        <v>259</v>
      </c>
      <c r="D24" s="10">
        <v>120</v>
      </c>
      <c r="E24" s="23">
        <f t="shared" si="0"/>
        <v>0.46332046332046334</v>
      </c>
    </row>
    <row r="25" spans="1:5" x14ac:dyDescent="0.3">
      <c r="A25" s="10">
        <v>23</v>
      </c>
      <c r="B25" s="22" t="s">
        <v>85</v>
      </c>
      <c r="C25" s="10">
        <v>74</v>
      </c>
      <c r="D25" s="10">
        <v>34</v>
      </c>
      <c r="E25" s="23">
        <f t="shared" si="0"/>
        <v>0.45945945945945948</v>
      </c>
    </row>
    <row r="26" spans="1:5" x14ac:dyDescent="0.3">
      <c r="A26" s="10">
        <v>24</v>
      </c>
      <c r="B26" s="22" t="s">
        <v>93</v>
      </c>
      <c r="C26" s="10">
        <v>41</v>
      </c>
      <c r="D26" s="10">
        <v>18</v>
      </c>
      <c r="E26" s="23">
        <f t="shared" si="0"/>
        <v>0.43902439024390244</v>
      </c>
    </row>
    <row r="27" spans="1:5" x14ac:dyDescent="0.3">
      <c r="A27" s="10">
        <v>25</v>
      </c>
      <c r="B27" s="22" t="s">
        <v>60</v>
      </c>
      <c r="C27" s="10">
        <v>147</v>
      </c>
      <c r="D27" s="10">
        <v>63</v>
      </c>
      <c r="E27" s="23">
        <f t="shared" si="0"/>
        <v>0.42857142857142855</v>
      </c>
    </row>
    <row r="28" spans="1:5" ht="31.2" x14ac:dyDescent="0.3">
      <c r="A28" s="10">
        <v>26</v>
      </c>
      <c r="B28" s="22" t="s">
        <v>25</v>
      </c>
      <c r="C28" s="10">
        <v>19</v>
      </c>
      <c r="D28" s="10">
        <v>8</v>
      </c>
      <c r="E28" s="23">
        <f t="shared" si="0"/>
        <v>0.42105263157894735</v>
      </c>
    </row>
    <row r="29" spans="1:5" ht="46.8" x14ac:dyDescent="0.3">
      <c r="A29" s="10">
        <v>27</v>
      </c>
      <c r="B29" s="22" t="s">
        <v>84</v>
      </c>
      <c r="C29" s="10">
        <v>39</v>
      </c>
      <c r="D29" s="10">
        <v>16</v>
      </c>
      <c r="E29" s="23">
        <f t="shared" si="0"/>
        <v>0.41025641025641024</v>
      </c>
    </row>
    <row r="30" spans="1:5" ht="31.2" x14ac:dyDescent="0.3">
      <c r="A30" s="10">
        <v>28</v>
      </c>
      <c r="B30" s="22" t="s">
        <v>38</v>
      </c>
      <c r="C30" s="10">
        <v>61</v>
      </c>
      <c r="D30" s="10">
        <v>25</v>
      </c>
      <c r="E30" s="23">
        <f t="shared" si="0"/>
        <v>0.4098360655737705</v>
      </c>
    </row>
    <row r="31" spans="1:5" x14ac:dyDescent="0.3">
      <c r="A31" s="10">
        <v>29</v>
      </c>
      <c r="B31" s="22" t="s">
        <v>104</v>
      </c>
      <c r="C31" s="10">
        <v>10</v>
      </c>
      <c r="D31" s="10">
        <v>4</v>
      </c>
      <c r="E31" s="23">
        <f t="shared" si="0"/>
        <v>0.4</v>
      </c>
    </row>
    <row r="32" spans="1:5" x14ac:dyDescent="0.3">
      <c r="A32" s="10">
        <v>30</v>
      </c>
      <c r="B32" s="22" t="s">
        <v>31</v>
      </c>
      <c r="C32" s="10">
        <v>56</v>
      </c>
      <c r="D32" s="10">
        <v>20</v>
      </c>
      <c r="E32" s="23">
        <f t="shared" si="0"/>
        <v>0.35714285714285715</v>
      </c>
    </row>
    <row r="33" spans="1:5" x14ac:dyDescent="0.3">
      <c r="A33" s="10">
        <v>31</v>
      </c>
      <c r="B33" s="22" t="s">
        <v>24</v>
      </c>
      <c r="C33" s="10">
        <v>87</v>
      </c>
      <c r="D33" s="10">
        <v>31</v>
      </c>
      <c r="E33" s="23">
        <f t="shared" si="0"/>
        <v>0.35632183908045978</v>
      </c>
    </row>
    <row r="34" spans="1:5" x14ac:dyDescent="0.3">
      <c r="A34" s="10">
        <v>32</v>
      </c>
      <c r="B34" s="22" t="s">
        <v>48</v>
      </c>
      <c r="C34" s="10">
        <v>18</v>
      </c>
      <c r="D34" s="10">
        <v>6</v>
      </c>
      <c r="E34" s="23">
        <f t="shared" si="0"/>
        <v>0.33333333333333331</v>
      </c>
    </row>
    <row r="35" spans="1:5" x14ac:dyDescent="0.3">
      <c r="A35" s="10">
        <v>33</v>
      </c>
      <c r="B35" s="22" t="s">
        <v>75</v>
      </c>
      <c r="C35" s="10">
        <v>35</v>
      </c>
      <c r="D35" s="10">
        <v>11</v>
      </c>
      <c r="E35" s="23">
        <f t="shared" si="0"/>
        <v>0.31428571428571428</v>
      </c>
    </row>
    <row r="36" spans="1:5" x14ac:dyDescent="0.3">
      <c r="A36" s="10">
        <v>34</v>
      </c>
      <c r="B36" s="22" t="s">
        <v>10</v>
      </c>
      <c r="C36" s="10">
        <v>474</v>
      </c>
      <c r="D36" s="10">
        <v>137</v>
      </c>
      <c r="E36" s="23">
        <f t="shared" si="0"/>
        <v>0.28902953586497893</v>
      </c>
    </row>
    <row r="37" spans="1:5" ht="31.2" x14ac:dyDescent="0.3">
      <c r="A37" s="10">
        <v>35</v>
      </c>
      <c r="B37" s="22" t="s">
        <v>61</v>
      </c>
      <c r="C37" s="10">
        <v>269</v>
      </c>
      <c r="D37" s="10">
        <v>75</v>
      </c>
      <c r="E37" s="23">
        <f t="shared" si="0"/>
        <v>0.27881040892193309</v>
      </c>
    </row>
    <row r="38" spans="1:5" x14ac:dyDescent="0.3">
      <c r="A38" s="10">
        <v>36</v>
      </c>
      <c r="B38" s="22" t="s">
        <v>32</v>
      </c>
      <c r="C38" s="10">
        <v>18</v>
      </c>
      <c r="D38" s="10">
        <v>5</v>
      </c>
      <c r="E38" s="23">
        <f t="shared" si="0"/>
        <v>0.27777777777777779</v>
      </c>
    </row>
    <row r="39" spans="1:5" x14ac:dyDescent="0.3">
      <c r="A39" s="10">
        <v>37</v>
      </c>
      <c r="B39" s="22" t="s">
        <v>30</v>
      </c>
      <c r="C39" s="10">
        <v>22</v>
      </c>
      <c r="D39" s="10">
        <v>6</v>
      </c>
      <c r="E39" s="23">
        <f t="shared" si="0"/>
        <v>0.27272727272727271</v>
      </c>
    </row>
    <row r="40" spans="1:5" ht="31.2" x14ac:dyDescent="0.3">
      <c r="A40" s="10">
        <v>38</v>
      </c>
      <c r="B40" s="22" t="s">
        <v>114</v>
      </c>
      <c r="C40" s="10">
        <v>26</v>
      </c>
      <c r="D40" s="10">
        <v>7</v>
      </c>
      <c r="E40" s="23">
        <f t="shared" si="0"/>
        <v>0.26923076923076922</v>
      </c>
    </row>
    <row r="41" spans="1:5" x14ac:dyDescent="0.3">
      <c r="A41" s="10">
        <v>39</v>
      </c>
      <c r="B41" s="22" t="s">
        <v>110</v>
      </c>
      <c r="C41" s="10">
        <v>71</v>
      </c>
      <c r="D41" s="10">
        <v>16</v>
      </c>
      <c r="E41" s="23">
        <f t="shared" ref="E41:E72" si="1">D41/C41</f>
        <v>0.22535211267605634</v>
      </c>
    </row>
    <row r="42" spans="1:5" ht="31.2" x14ac:dyDescent="0.3">
      <c r="A42" s="10">
        <v>40</v>
      </c>
      <c r="B42" s="22" t="s">
        <v>59</v>
      </c>
      <c r="C42" s="10">
        <v>20</v>
      </c>
      <c r="D42" s="10">
        <v>4</v>
      </c>
      <c r="E42" s="23">
        <f t="shared" si="1"/>
        <v>0.2</v>
      </c>
    </row>
    <row r="43" spans="1:5" ht="31.2" x14ac:dyDescent="0.3">
      <c r="A43" s="10">
        <v>41</v>
      </c>
      <c r="B43" s="22" t="s">
        <v>42</v>
      </c>
      <c r="C43" s="10">
        <v>27</v>
      </c>
      <c r="D43" s="10">
        <v>5</v>
      </c>
      <c r="E43" s="23">
        <f t="shared" si="1"/>
        <v>0.18518518518518517</v>
      </c>
    </row>
    <row r="44" spans="1:5" ht="31.2" x14ac:dyDescent="0.3">
      <c r="A44" s="10">
        <v>42</v>
      </c>
      <c r="B44" s="22" t="s">
        <v>18</v>
      </c>
      <c r="C44" s="10">
        <v>49</v>
      </c>
      <c r="D44" s="10">
        <v>9</v>
      </c>
      <c r="E44" s="23">
        <f t="shared" si="1"/>
        <v>0.18367346938775511</v>
      </c>
    </row>
    <row r="45" spans="1:5" ht="31.2" x14ac:dyDescent="0.3">
      <c r="A45" s="10">
        <v>43</v>
      </c>
      <c r="B45" s="22" t="s">
        <v>64</v>
      </c>
      <c r="C45" s="10">
        <v>18</v>
      </c>
      <c r="D45" s="10">
        <v>3</v>
      </c>
      <c r="E45" s="23">
        <f t="shared" si="1"/>
        <v>0.16666666666666666</v>
      </c>
    </row>
    <row r="46" spans="1:5" x14ac:dyDescent="0.3">
      <c r="A46" s="10">
        <v>44</v>
      </c>
      <c r="B46" s="22" t="s">
        <v>115</v>
      </c>
      <c r="C46" s="10">
        <v>42</v>
      </c>
      <c r="D46" s="10">
        <v>7</v>
      </c>
      <c r="E46" s="23">
        <f t="shared" si="1"/>
        <v>0.16666666666666666</v>
      </c>
    </row>
    <row r="47" spans="1:5" ht="31.2" x14ac:dyDescent="0.3">
      <c r="A47" s="10">
        <v>45</v>
      </c>
      <c r="B47" s="22" t="s">
        <v>16</v>
      </c>
      <c r="C47" s="10">
        <v>88</v>
      </c>
      <c r="D47" s="10">
        <v>14</v>
      </c>
      <c r="E47" s="23">
        <f t="shared" si="1"/>
        <v>0.15909090909090909</v>
      </c>
    </row>
    <row r="48" spans="1:5" ht="31.2" x14ac:dyDescent="0.3">
      <c r="A48" s="10">
        <v>46</v>
      </c>
      <c r="B48" s="22" t="s">
        <v>55</v>
      </c>
      <c r="C48" s="10">
        <v>33</v>
      </c>
      <c r="D48" s="10">
        <v>5</v>
      </c>
      <c r="E48" s="23">
        <f t="shared" si="1"/>
        <v>0.15151515151515152</v>
      </c>
    </row>
    <row r="49" spans="1:5" ht="31.2" x14ac:dyDescent="0.3">
      <c r="A49" s="10">
        <v>47</v>
      </c>
      <c r="B49" s="22" t="s">
        <v>86</v>
      </c>
      <c r="C49" s="10">
        <v>130</v>
      </c>
      <c r="D49" s="10">
        <v>17</v>
      </c>
      <c r="E49" s="23">
        <f t="shared" si="1"/>
        <v>0.13076923076923078</v>
      </c>
    </row>
    <row r="50" spans="1:5" x14ac:dyDescent="0.3">
      <c r="A50" s="10">
        <v>48</v>
      </c>
      <c r="B50" s="22" t="s">
        <v>101</v>
      </c>
      <c r="C50" s="10">
        <v>48</v>
      </c>
      <c r="D50" s="10">
        <v>5</v>
      </c>
      <c r="E50" s="23">
        <f t="shared" si="1"/>
        <v>0.10416666666666667</v>
      </c>
    </row>
    <row r="51" spans="1:5" x14ac:dyDescent="0.3">
      <c r="A51" s="10">
        <v>49</v>
      </c>
      <c r="B51" s="22" t="s">
        <v>100</v>
      </c>
      <c r="C51" s="10">
        <v>20</v>
      </c>
      <c r="D51" s="10">
        <v>2</v>
      </c>
      <c r="E51" s="23">
        <f t="shared" si="1"/>
        <v>0.1</v>
      </c>
    </row>
    <row r="52" spans="1:5" x14ac:dyDescent="0.3">
      <c r="A52" s="10">
        <v>50</v>
      </c>
      <c r="B52" s="22" t="s">
        <v>40</v>
      </c>
      <c r="C52" s="10">
        <v>164</v>
      </c>
      <c r="D52" s="10">
        <v>16</v>
      </c>
      <c r="E52" s="23">
        <f t="shared" si="1"/>
        <v>9.7560975609756101E-2</v>
      </c>
    </row>
    <row r="53" spans="1:5" x14ac:dyDescent="0.3">
      <c r="A53" s="10">
        <v>51</v>
      </c>
      <c r="B53" s="22" t="s">
        <v>87</v>
      </c>
      <c r="C53" s="10">
        <v>55</v>
      </c>
      <c r="D53" s="10">
        <v>5</v>
      </c>
      <c r="E53" s="23">
        <f t="shared" si="1"/>
        <v>9.0909090909090912E-2</v>
      </c>
    </row>
    <row r="54" spans="1:5" x14ac:dyDescent="0.3">
      <c r="A54" s="10">
        <v>52</v>
      </c>
      <c r="B54" s="22" t="s">
        <v>14</v>
      </c>
      <c r="C54" s="10">
        <v>33</v>
      </c>
      <c r="D54" s="10">
        <v>3</v>
      </c>
      <c r="E54" s="23">
        <f t="shared" si="1"/>
        <v>9.0909090909090912E-2</v>
      </c>
    </row>
    <row r="55" spans="1:5" x14ac:dyDescent="0.3">
      <c r="A55" s="10">
        <v>53</v>
      </c>
      <c r="B55" s="22" t="s">
        <v>33</v>
      </c>
      <c r="C55" s="10">
        <v>181</v>
      </c>
      <c r="D55" s="10">
        <v>16</v>
      </c>
      <c r="E55" s="23">
        <f t="shared" si="1"/>
        <v>8.8397790055248615E-2</v>
      </c>
    </row>
    <row r="56" spans="1:5" x14ac:dyDescent="0.3">
      <c r="A56" s="10">
        <v>54</v>
      </c>
      <c r="B56" s="22" t="s">
        <v>70</v>
      </c>
      <c r="C56" s="10">
        <v>23</v>
      </c>
      <c r="D56" s="10">
        <v>2</v>
      </c>
      <c r="E56" s="23">
        <f t="shared" si="1"/>
        <v>8.6956521739130432E-2</v>
      </c>
    </row>
    <row r="57" spans="1:5" ht="31.2" x14ac:dyDescent="0.3">
      <c r="A57" s="10">
        <v>55</v>
      </c>
      <c r="B57" s="22" t="s">
        <v>21</v>
      </c>
      <c r="C57" s="10">
        <v>23</v>
      </c>
      <c r="D57" s="10">
        <v>2</v>
      </c>
      <c r="E57" s="23">
        <f t="shared" si="1"/>
        <v>8.6956521739130432E-2</v>
      </c>
    </row>
    <row r="58" spans="1:5" x14ac:dyDescent="0.3">
      <c r="A58" s="10">
        <v>56</v>
      </c>
      <c r="B58" s="22" t="s">
        <v>123</v>
      </c>
      <c r="C58" s="10">
        <v>24</v>
      </c>
      <c r="D58" s="10">
        <v>2</v>
      </c>
      <c r="E58" s="23">
        <f t="shared" si="1"/>
        <v>8.3333333333333329E-2</v>
      </c>
    </row>
    <row r="59" spans="1:5" ht="31.2" x14ac:dyDescent="0.3">
      <c r="A59" s="10">
        <v>57</v>
      </c>
      <c r="B59" s="22" t="s">
        <v>43</v>
      </c>
      <c r="C59" s="10">
        <v>73</v>
      </c>
      <c r="D59" s="10">
        <v>5</v>
      </c>
      <c r="E59" s="23">
        <f t="shared" si="1"/>
        <v>6.8493150684931503E-2</v>
      </c>
    </row>
    <row r="60" spans="1:5" ht="31.2" x14ac:dyDescent="0.3">
      <c r="A60" s="10">
        <v>58</v>
      </c>
      <c r="B60" s="22" t="s">
        <v>20</v>
      </c>
      <c r="C60" s="10">
        <v>123</v>
      </c>
      <c r="D60" s="10">
        <v>8</v>
      </c>
      <c r="E60" s="23">
        <f t="shared" si="1"/>
        <v>6.5040650406504072E-2</v>
      </c>
    </row>
    <row r="61" spans="1:5" x14ac:dyDescent="0.3">
      <c r="A61" s="10">
        <v>59</v>
      </c>
      <c r="B61" s="22" t="s">
        <v>107</v>
      </c>
      <c r="C61" s="10">
        <v>32</v>
      </c>
      <c r="D61" s="10">
        <v>2</v>
      </c>
      <c r="E61" s="23">
        <f t="shared" si="1"/>
        <v>6.25E-2</v>
      </c>
    </row>
    <row r="62" spans="1:5" x14ac:dyDescent="0.3">
      <c r="A62" s="10">
        <v>60</v>
      </c>
      <c r="B62" s="22" t="s">
        <v>69</v>
      </c>
      <c r="C62" s="10">
        <v>138</v>
      </c>
      <c r="D62" s="10">
        <v>8</v>
      </c>
      <c r="E62" s="23">
        <f t="shared" si="1"/>
        <v>5.7971014492753624E-2</v>
      </c>
    </row>
    <row r="63" spans="1:5" x14ac:dyDescent="0.3">
      <c r="A63" s="10">
        <v>61</v>
      </c>
      <c r="B63" s="22" t="s">
        <v>81</v>
      </c>
      <c r="C63" s="10">
        <v>36</v>
      </c>
      <c r="D63" s="10">
        <v>2</v>
      </c>
      <c r="E63" s="23">
        <f t="shared" si="1"/>
        <v>5.5555555555555552E-2</v>
      </c>
    </row>
    <row r="64" spans="1:5" x14ac:dyDescent="0.3">
      <c r="A64" s="10">
        <v>62</v>
      </c>
      <c r="B64" s="22" t="s">
        <v>23</v>
      </c>
      <c r="C64" s="10">
        <v>40</v>
      </c>
      <c r="D64" s="10">
        <v>2</v>
      </c>
      <c r="E64" s="23">
        <f t="shared" si="1"/>
        <v>0.05</v>
      </c>
    </row>
    <row r="65" spans="1:5" x14ac:dyDescent="0.3">
      <c r="A65" s="10">
        <v>63</v>
      </c>
      <c r="B65" s="22" t="s">
        <v>66</v>
      </c>
      <c r="C65" s="10">
        <v>22</v>
      </c>
      <c r="D65" s="10">
        <v>1</v>
      </c>
      <c r="E65" s="23">
        <f t="shared" si="1"/>
        <v>4.5454545454545456E-2</v>
      </c>
    </row>
    <row r="66" spans="1:5" x14ac:dyDescent="0.3">
      <c r="A66" s="10">
        <v>64</v>
      </c>
      <c r="B66" s="22" t="s">
        <v>73</v>
      </c>
      <c r="C66" s="10">
        <v>45</v>
      </c>
      <c r="D66" s="10">
        <v>2</v>
      </c>
      <c r="E66" s="23">
        <f t="shared" si="1"/>
        <v>4.4444444444444446E-2</v>
      </c>
    </row>
    <row r="67" spans="1:5" x14ac:dyDescent="0.3">
      <c r="A67" s="10">
        <v>65</v>
      </c>
      <c r="B67" s="22" t="s">
        <v>19</v>
      </c>
      <c r="C67" s="10">
        <v>226</v>
      </c>
      <c r="D67" s="10">
        <v>9</v>
      </c>
      <c r="E67" s="23">
        <f t="shared" si="1"/>
        <v>3.9823008849557522E-2</v>
      </c>
    </row>
    <row r="68" spans="1:5" ht="31.2" x14ac:dyDescent="0.3">
      <c r="A68" s="10">
        <v>66</v>
      </c>
      <c r="B68" s="22" t="s">
        <v>22</v>
      </c>
      <c r="C68" s="10">
        <v>78</v>
      </c>
      <c r="D68" s="10">
        <v>3</v>
      </c>
      <c r="E68" s="23">
        <f t="shared" si="1"/>
        <v>3.8461538461538464E-2</v>
      </c>
    </row>
    <row r="69" spans="1:5" x14ac:dyDescent="0.3">
      <c r="A69" s="10">
        <v>67</v>
      </c>
      <c r="B69" s="22" t="s">
        <v>9</v>
      </c>
      <c r="C69" s="10">
        <v>206</v>
      </c>
      <c r="D69" s="10">
        <v>6</v>
      </c>
      <c r="E69" s="23">
        <f t="shared" si="1"/>
        <v>2.9126213592233011E-2</v>
      </c>
    </row>
    <row r="70" spans="1:5" x14ac:dyDescent="0.3">
      <c r="A70" s="10">
        <v>68</v>
      </c>
      <c r="B70" s="22" t="s">
        <v>72</v>
      </c>
      <c r="C70" s="10">
        <v>127</v>
      </c>
      <c r="D70" s="10">
        <v>2</v>
      </c>
      <c r="E70" s="23">
        <f t="shared" si="1"/>
        <v>1.5748031496062992E-2</v>
      </c>
    </row>
    <row r="71" spans="1:5" x14ac:dyDescent="0.3">
      <c r="A71" s="10">
        <v>69</v>
      </c>
      <c r="B71" s="22" t="s">
        <v>53</v>
      </c>
      <c r="C71" s="10">
        <v>98</v>
      </c>
      <c r="D71" s="10">
        <v>1</v>
      </c>
      <c r="E71" s="23">
        <f t="shared" si="1"/>
        <v>1.020408163265306E-2</v>
      </c>
    </row>
    <row r="72" spans="1:5" ht="31.2" x14ac:dyDescent="0.3">
      <c r="A72" s="10">
        <v>70</v>
      </c>
      <c r="B72" s="22" t="s">
        <v>88</v>
      </c>
      <c r="C72" s="10">
        <v>104</v>
      </c>
      <c r="D72" s="10">
        <v>1</v>
      </c>
      <c r="E72" s="23">
        <f t="shared" si="1"/>
        <v>9.6153846153846159E-3</v>
      </c>
    </row>
    <row r="73" spans="1:5" x14ac:dyDescent="0.3">
      <c r="A73" s="10">
        <v>71</v>
      </c>
      <c r="B73" s="22" t="s">
        <v>71</v>
      </c>
      <c r="C73" s="10">
        <v>122</v>
      </c>
      <c r="D73" s="10">
        <v>1</v>
      </c>
      <c r="E73" s="23">
        <f t="shared" ref="E73:E81" si="2">D73/C73</f>
        <v>8.1967213114754103E-3</v>
      </c>
    </row>
    <row r="74" spans="1:5" x14ac:dyDescent="0.3">
      <c r="A74" s="10">
        <v>72</v>
      </c>
      <c r="B74" s="22" t="s">
        <v>118</v>
      </c>
      <c r="C74" s="10">
        <v>10</v>
      </c>
      <c r="D74" s="10">
        <v>0</v>
      </c>
      <c r="E74" s="23">
        <f t="shared" si="2"/>
        <v>0</v>
      </c>
    </row>
    <row r="75" spans="1:5" x14ac:dyDescent="0.3">
      <c r="A75" s="10">
        <v>73</v>
      </c>
      <c r="B75" s="22" t="s">
        <v>46</v>
      </c>
      <c r="C75" s="10">
        <v>22</v>
      </c>
      <c r="D75" s="10">
        <v>0</v>
      </c>
      <c r="E75" s="23">
        <f t="shared" si="2"/>
        <v>0</v>
      </c>
    </row>
    <row r="76" spans="1:5" x14ac:dyDescent="0.3">
      <c r="A76" s="10">
        <v>74</v>
      </c>
      <c r="B76" s="22" t="s">
        <v>67</v>
      </c>
      <c r="C76" s="10">
        <v>9</v>
      </c>
      <c r="D76" s="10">
        <v>0</v>
      </c>
      <c r="E76" s="23">
        <f t="shared" si="2"/>
        <v>0</v>
      </c>
    </row>
    <row r="77" spans="1:5" x14ac:dyDescent="0.3">
      <c r="A77" s="10">
        <v>75</v>
      </c>
      <c r="B77" s="22" t="s">
        <v>111</v>
      </c>
      <c r="C77" s="10">
        <v>17</v>
      </c>
      <c r="D77" s="10">
        <v>0</v>
      </c>
      <c r="E77" s="23">
        <f t="shared" si="2"/>
        <v>0</v>
      </c>
    </row>
    <row r="78" spans="1:5" ht="31.2" x14ac:dyDescent="0.3">
      <c r="A78" s="10">
        <v>76</v>
      </c>
      <c r="B78" s="22" t="s">
        <v>47</v>
      </c>
      <c r="C78" s="10">
        <v>16</v>
      </c>
      <c r="D78" s="10">
        <v>0</v>
      </c>
      <c r="E78" s="23">
        <f t="shared" si="2"/>
        <v>0</v>
      </c>
    </row>
    <row r="79" spans="1:5" x14ac:dyDescent="0.3">
      <c r="A79" s="10">
        <v>77</v>
      </c>
      <c r="B79" s="22" t="s">
        <v>54</v>
      </c>
      <c r="C79" s="10">
        <v>37</v>
      </c>
      <c r="D79" s="10">
        <v>0</v>
      </c>
      <c r="E79" s="23">
        <f t="shared" si="2"/>
        <v>0</v>
      </c>
    </row>
    <row r="80" spans="1:5" x14ac:dyDescent="0.3">
      <c r="A80" s="10">
        <v>78</v>
      </c>
      <c r="B80" s="22" t="s">
        <v>76</v>
      </c>
      <c r="C80" s="10">
        <v>67</v>
      </c>
      <c r="D80" s="10">
        <v>0</v>
      </c>
      <c r="E80" s="23">
        <f t="shared" si="2"/>
        <v>0</v>
      </c>
    </row>
    <row r="81" spans="1:5" x14ac:dyDescent="0.3">
      <c r="A81" s="10">
        <v>79</v>
      </c>
      <c r="B81" s="22" t="s">
        <v>120</v>
      </c>
      <c r="C81" s="10">
        <v>7</v>
      </c>
      <c r="D81" s="10">
        <v>0</v>
      </c>
      <c r="E81" s="23">
        <f t="shared" si="2"/>
        <v>0</v>
      </c>
    </row>
  </sheetData>
  <autoFilter ref="E1:E81">
    <sortState ref="A2:E81">
      <sortCondition descending="1" ref="E1:E81"/>
    </sortState>
  </autoFilter>
  <sortState ref="A3:E81">
    <sortCondition ref="B2"/>
  </sortState>
  <mergeCells count="1">
    <mergeCell ref="A1:E1"/>
  </mergeCells>
  <pageMargins left="0.7" right="0.7" top="0.75" bottom="0.75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tabSelected="1" workbookViewId="0">
      <pane ySplit="2" topLeftCell="A87" activePane="bottomLeft" state="frozen"/>
      <selection pane="bottomLeft" activeCell="F12" sqref="F12"/>
    </sheetView>
  </sheetViews>
  <sheetFormatPr defaultColWidth="24.6640625" defaultRowHeight="45.75" customHeight="1" x14ac:dyDescent="0.3"/>
  <cols>
    <col min="1" max="1" width="6.5546875" style="16" customWidth="1"/>
    <col min="2" max="2" width="24.6640625" style="11"/>
    <col min="3" max="3" width="24.6640625" style="135"/>
    <col min="4" max="4" width="59.88671875" style="11" customWidth="1"/>
    <col min="5" max="5" width="35" style="11" customWidth="1"/>
  </cols>
  <sheetData>
    <row r="1" spans="1:5" ht="45.75" customHeight="1" x14ac:dyDescent="0.3">
      <c r="B1" s="86" t="s">
        <v>135</v>
      </c>
      <c r="C1" s="86"/>
      <c r="D1" s="86"/>
    </row>
    <row r="2" spans="1:5" ht="102" customHeight="1" x14ac:dyDescent="0.3">
      <c r="A2" s="18" t="s">
        <v>132</v>
      </c>
      <c r="B2" s="18" t="s">
        <v>131</v>
      </c>
      <c r="C2" s="130" t="s">
        <v>136</v>
      </c>
      <c r="D2" s="18" t="s">
        <v>1</v>
      </c>
      <c r="E2" s="12" t="s">
        <v>133</v>
      </c>
    </row>
    <row r="3" spans="1:5" ht="45.75" customHeight="1" x14ac:dyDescent="0.3">
      <c r="A3" s="17">
        <v>1</v>
      </c>
      <c r="B3" s="9" t="s">
        <v>92</v>
      </c>
      <c r="C3" s="131">
        <v>0.93</v>
      </c>
      <c r="D3" s="13" t="s">
        <v>91</v>
      </c>
    </row>
    <row r="4" spans="1:5" ht="45.75" customHeight="1" x14ac:dyDescent="0.3">
      <c r="A4" s="17">
        <v>2</v>
      </c>
      <c r="B4" s="9" t="s">
        <v>12</v>
      </c>
      <c r="C4" s="132">
        <v>1</v>
      </c>
      <c r="D4" s="14" t="s">
        <v>68</v>
      </c>
    </row>
    <row r="5" spans="1:5" ht="45.75" customHeight="1" x14ac:dyDescent="0.3">
      <c r="A5" s="17">
        <v>3</v>
      </c>
      <c r="B5" s="9" t="s">
        <v>103</v>
      </c>
      <c r="C5" s="131">
        <v>0.65217391304347827</v>
      </c>
      <c r="D5" s="13" t="s">
        <v>102</v>
      </c>
    </row>
    <row r="6" spans="1:5" ht="45.75" customHeight="1" x14ac:dyDescent="0.3">
      <c r="A6" s="17">
        <v>4</v>
      </c>
      <c r="B6" s="9" t="s">
        <v>9</v>
      </c>
      <c r="C6" s="132">
        <v>9.0909090909090912E-2</v>
      </c>
      <c r="D6" s="14" t="s">
        <v>62</v>
      </c>
    </row>
    <row r="7" spans="1:5" ht="45.75" customHeight="1" x14ac:dyDescent="0.3">
      <c r="A7" s="17">
        <v>5</v>
      </c>
      <c r="B7" s="9" t="s">
        <v>10</v>
      </c>
      <c r="C7" s="132">
        <v>0.45945945945945948</v>
      </c>
      <c r="D7" s="14" t="s">
        <v>15</v>
      </c>
    </row>
    <row r="8" spans="1:5" ht="45.75" customHeight="1" x14ac:dyDescent="0.3">
      <c r="A8" s="17">
        <v>6</v>
      </c>
      <c r="B8" s="9" t="s">
        <v>33</v>
      </c>
      <c r="C8" s="132">
        <v>0.35294117647058826</v>
      </c>
      <c r="D8" s="14" t="s">
        <v>113</v>
      </c>
    </row>
    <row r="9" spans="1:5" ht="45.75" customHeight="1" x14ac:dyDescent="0.3">
      <c r="A9" s="17">
        <v>7</v>
      </c>
      <c r="B9" s="9" t="s">
        <v>51</v>
      </c>
      <c r="C9" s="131">
        <v>1</v>
      </c>
      <c r="D9" s="13" t="s">
        <v>50</v>
      </c>
    </row>
    <row r="10" spans="1:5" ht="45.75" customHeight="1" x14ac:dyDescent="0.3">
      <c r="A10" s="17">
        <v>8</v>
      </c>
      <c r="B10" s="9" t="s">
        <v>118</v>
      </c>
      <c r="C10" s="131">
        <v>0</v>
      </c>
      <c r="D10" s="13" t="s">
        <v>117</v>
      </c>
    </row>
    <row r="11" spans="1:5" ht="45.75" customHeight="1" x14ac:dyDescent="0.3">
      <c r="A11" s="17">
        <v>9</v>
      </c>
      <c r="B11" s="9" t="s">
        <v>104</v>
      </c>
      <c r="C11" s="131">
        <v>0.4</v>
      </c>
      <c r="D11" s="13" t="s">
        <v>102</v>
      </c>
    </row>
    <row r="12" spans="1:5" ht="45.75" customHeight="1" x14ac:dyDescent="0.3">
      <c r="A12" s="17">
        <v>10</v>
      </c>
      <c r="B12" s="9" t="s">
        <v>100</v>
      </c>
      <c r="C12" s="131">
        <v>0.1</v>
      </c>
      <c r="D12" s="13" t="s">
        <v>99</v>
      </c>
    </row>
    <row r="13" spans="1:5" ht="45.75" customHeight="1" x14ac:dyDescent="0.3">
      <c r="A13" s="17">
        <v>11</v>
      </c>
      <c r="B13" s="9" t="s">
        <v>27</v>
      </c>
      <c r="C13" s="132">
        <v>0.90909090909090906</v>
      </c>
      <c r="D13" s="14" t="s">
        <v>26</v>
      </c>
    </row>
    <row r="14" spans="1:5" ht="45.75" customHeight="1" x14ac:dyDescent="0.3">
      <c r="A14" s="17">
        <v>12</v>
      </c>
      <c r="B14" s="9" t="s">
        <v>69</v>
      </c>
      <c r="C14" s="132">
        <v>0.13559322033898305</v>
      </c>
      <c r="D14" s="14" t="s">
        <v>102</v>
      </c>
    </row>
    <row r="15" spans="1:5" ht="45.75" customHeight="1" x14ac:dyDescent="0.3">
      <c r="A15" s="17">
        <v>13</v>
      </c>
      <c r="B15" s="9" t="s">
        <v>46</v>
      </c>
      <c r="C15" s="131">
        <v>0</v>
      </c>
      <c r="D15" s="13" t="s">
        <v>45</v>
      </c>
    </row>
    <row r="16" spans="1:5" ht="45.75" customHeight="1" x14ac:dyDescent="0.3">
      <c r="A16" s="17">
        <v>14</v>
      </c>
      <c r="B16" s="9" t="s">
        <v>16</v>
      </c>
      <c r="C16" s="132">
        <v>0.34782608695652173</v>
      </c>
      <c r="D16" s="14" t="s">
        <v>15</v>
      </c>
    </row>
    <row r="17" spans="1:4" ht="45.75" customHeight="1" x14ac:dyDescent="0.3">
      <c r="A17" s="17">
        <v>15</v>
      </c>
      <c r="B17" s="9" t="s">
        <v>59</v>
      </c>
      <c r="C17" s="131">
        <v>0.2</v>
      </c>
      <c r="D17" s="13" t="s">
        <v>58</v>
      </c>
    </row>
    <row r="18" spans="1:4" ht="45.75" customHeight="1" x14ac:dyDescent="0.3">
      <c r="A18" s="17">
        <v>16</v>
      </c>
      <c r="B18" s="9" t="s">
        <v>60</v>
      </c>
      <c r="C18" s="132">
        <v>0.90909090909090906</v>
      </c>
      <c r="D18" s="15" t="s">
        <v>58</v>
      </c>
    </row>
    <row r="19" spans="1:4" ht="45.75" customHeight="1" x14ac:dyDescent="0.3">
      <c r="A19" s="17">
        <v>17</v>
      </c>
      <c r="B19" s="9" t="s">
        <v>110</v>
      </c>
      <c r="C19" s="132">
        <v>0.30434782608695654</v>
      </c>
      <c r="D19" s="14" t="s">
        <v>109</v>
      </c>
    </row>
    <row r="20" spans="1:4" ht="45.75" customHeight="1" x14ac:dyDescent="0.3">
      <c r="A20" s="17">
        <v>18</v>
      </c>
      <c r="B20" s="9" t="s">
        <v>66</v>
      </c>
      <c r="C20" s="131">
        <v>4.5454545454545456E-2</v>
      </c>
      <c r="D20" s="13" t="s">
        <v>65</v>
      </c>
    </row>
    <row r="21" spans="1:4" ht="45.75" customHeight="1" x14ac:dyDescent="0.3">
      <c r="A21" s="17">
        <v>19</v>
      </c>
      <c r="B21" s="9" t="s">
        <v>70</v>
      </c>
      <c r="C21" s="131">
        <v>8.6956521739130432E-2</v>
      </c>
      <c r="D21" s="13" t="s">
        <v>65</v>
      </c>
    </row>
    <row r="22" spans="1:4" ht="45.75" customHeight="1" x14ac:dyDescent="0.3">
      <c r="A22" s="17">
        <v>20</v>
      </c>
      <c r="B22" s="9" t="s">
        <v>114</v>
      </c>
      <c r="C22" s="132">
        <v>0.5714285714285714</v>
      </c>
      <c r="D22" s="14" t="s">
        <v>15</v>
      </c>
    </row>
    <row r="23" spans="1:4" ht="45.75" customHeight="1" x14ac:dyDescent="0.3">
      <c r="A23" s="17">
        <v>21</v>
      </c>
      <c r="B23" s="9" t="s">
        <v>93</v>
      </c>
      <c r="C23" s="132">
        <v>0.45</v>
      </c>
      <c r="D23" s="14" t="s">
        <v>121</v>
      </c>
    </row>
    <row r="24" spans="1:4" ht="45.75" customHeight="1" x14ac:dyDescent="0.3">
      <c r="A24" s="17">
        <v>22</v>
      </c>
      <c r="B24" s="9" t="s">
        <v>13</v>
      </c>
      <c r="C24" s="131">
        <v>1</v>
      </c>
      <c r="D24" s="13" t="s">
        <v>11</v>
      </c>
    </row>
    <row r="25" spans="1:4" ht="45.75" customHeight="1" x14ac:dyDescent="0.3">
      <c r="A25" s="17">
        <v>23</v>
      </c>
      <c r="B25" s="9" t="s">
        <v>84</v>
      </c>
      <c r="C25" s="132">
        <v>0.84210526315789469</v>
      </c>
      <c r="D25" s="14" t="s">
        <v>113</v>
      </c>
    </row>
    <row r="26" spans="1:4" ht="45.75" customHeight="1" x14ac:dyDescent="0.3">
      <c r="A26" s="17">
        <v>24</v>
      </c>
      <c r="B26" s="9" t="s">
        <v>79</v>
      </c>
      <c r="C26" s="132">
        <v>0.8</v>
      </c>
      <c r="D26" s="14" t="s">
        <v>78</v>
      </c>
    </row>
    <row r="27" spans="1:4" ht="45.75" customHeight="1" x14ac:dyDescent="0.3">
      <c r="A27" s="17">
        <v>25</v>
      </c>
      <c r="B27" s="9" t="s">
        <v>38</v>
      </c>
      <c r="C27" s="132">
        <v>0.83333333333333337</v>
      </c>
      <c r="D27" s="14" t="s">
        <v>124</v>
      </c>
    </row>
    <row r="28" spans="1:4" ht="45.75" customHeight="1" x14ac:dyDescent="0.3">
      <c r="A28" s="17">
        <v>26</v>
      </c>
      <c r="B28" s="9" t="s">
        <v>36</v>
      </c>
      <c r="C28" s="132">
        <v>0.9375</v>
      </c>
      <c r="D28" s="14" t="s">
        <v>108</v>
      </c>
    </row>
    <row r="29" spans="1:4" ht="45.75" customHeight="1" x14ac:dyDescent="0.3">
      <c r="A29" s="17">
        <v>27</v>
      </c>
      <c r="B29" s="9" t="s">
        <v>105</v>
      </c>
      <c r="C29" s="131">
        <v>0.6</v>
      </c>
      <c r="D29" s="13" t="s">
        <v>102</v>
      </c>
    </row>
    <row r="30" spans="1:4" ht="45.75" customHeight="1" x14ac:dyDescent="0.3">
      <c r="A30" s="17">
        <v>28</v>
      </c>
      <c r="B30" s="9" t="s">
        <v>87</v>
      </c>
      <c r="C30" s="132">
        <v>0.125</v>
      </c>
      <c r="D30" s="14" t="s">
        <v>109</v>
      </c>
    </row>
    <row r="31" spans="1:4" ht="45.75" customHeight="1" x14ac:dyDescent="0.3">
      <c r="A31" s="17">
        <v>29</v>
      </c>
      <c r="B31" s="9" t="s">
        <v>67</v>
      </c>
      <c r="C31" s="132">
        <v>0</v>
      </c>
      <c r="D31" s="14" t="s">
        <v>65</v>
      </c>
    </row>
    <row r="32" spans="1:4" ht="45.75" customHeight="1" x14ac:dyDescent="0.3">
      <c r="A32" s="17">
        <v>30</v>
      </c>
      <c r="B32" s="9" t="s">
        <v>52</v>
      </c>
      <c r="C32" s="131">
        <v>0.83333333333333337</v>
      </c>
      <c r="D32" s="13" t="s">
        <v>50</v>
      </c>
    </row>
    <row r="33" spans="1:4" ht="45.75" customHeight="1" x14ac:dyDescent="0.3">
      <c r="A33" s="17">
        <v>31</v>
      </c>
      <c r="B33" s="9" t="s">
        <v>106</v>
      </c>
      <c r="C33" s="132">
        <v>0.72727272727272729</v>
      </c>
      <c r="D33" s="14" t="s">
        <v>108</v>
      </c>
    </row>
    <row r="34" spans="1:4" ht="45.75" customHeight="1" x14ac:dyDescent="0.3">
      <c r="A34" s="17">
        <v>32</v>
      </c>
      <c r="B34" s="9" t="s">
        <v>111</v>
      </c>
      <c r="C34" s="131">
        <v>0</v>
      </c>
      <c r="D34" s="13" t="s">
        <v>109</v>
      </c>
    </row>
    <row r="35" spans="1:4" ht="45.75" customHeight="1" x14ac:dyDescent="0.3">
      <c r="A35" s="17">
        <v>33</v>
      </c>
      <c r="B35" s="9" t="s">
        <v>39</v>
      </c>
      <c r="C35" s="131">
        <v>1</v>
      </c>
      <c r="D35" s="13" t="s">
        <v>37</v>
      </c>
    </row>
    <row r="36" spans="1:4" ht="45.75" customHeight="1" x14ac:dyDescent="0.3">
      <c r="A36" s="17">
        <v>34</v>
      </c>
      <c r="B36" s="9" t="s">
        <v>47</v>
      </c>
      <c r="C36" s="131">
        <v>0</v>
      </c>
      <c r="D36" s="13" t="s">
        <v>45</v>
      </c>
    </row>
    <row r="37" spans="1:4" ht="45.75" customHeight="1" x14ac:dyDescent="0.3">
      <c r="A37" s="17">
        <v>35</v>
      </c>
      <c r="B37" s="9" t="s">
        <v>80</v>
      </c>
      <c r="C37" s="131">
        <v>1</v>
      </c>
      <c r="D37" s="13" t="s">
        <v>78</v>
      </c>
    </row>
    <row r="38" spans="1:4" ht="45.75" customHeight="1" x14ac:dyDescent="0.3">
      <c r="A38" s="17">
        <v>36</v>
      </c>
      <c r="B38" s="9" t="s">
        <v>18</v>
      </c>
      <c r="C38" s="132">
        <v>0.45454545454545453</v>
      </c>
      <c r="D38" s="14" t="s">
        <v>78</v>
      </c>
    </row>
    <row r="39" spans="1:4" ht="45.75" customHeight="1" x14ac:dyDescent="0.3">
      <c r="A39" s="17">
        <v>37</v>
      </c>
      <c r="B39" s="9" t="s">
        <v>48</v>
      </c>
      <c r="C39" s="132">
        <v>0.33333333333333331</v>
      </c>
      <c r="D39" s="14" t="s">
        <v>45</v>
      </c>
    </row>
    <row r="40" spans="1:4" ht="45.75" customHeight="1" x14ac:dyDescent="0.3">
      <c r="A40" s="17">
        <v>38</v>
      </c>
      <c r="B40" s="9" t="s">
        <v>53</v>
      </c>
      <c r="C40" s="133">
        <v>6.25E-2</v>
      </c>
      <c r="D40" s="14" t="s">
        <v>50</v>
      </c>
    </row>
    <row r="41" spans="1:4" ht="45.75" customHeight="1" x14ac:dyDescent="0.3">
      <c r="A41" s="17">
        <v>39</v>
      </c>
      <c r="B41" s="9" t="s">
        <v>71</v>
      </c>
      <c r="C41" s="132">
        <v>1.9607843137254902E-2</v>
      </c>
      <c r="D41" s="14" t="s">
        <v>116</v>
      </c>
    </row>
    <row r="42" spans="1:4" ht="45.75" customHeight="1" x14ac:dyDescent="0.3">
      <c r="A42" s="17">
        <v>40</v>
      </c>
      <c r="B42" s="9" t="s">
        <v>101</v>
      </c>
      <c r="C42" s="132">
        <v>0.16</v>
      </c>
      <c r="D42" s="14" t="s">
        <v>125</v>
      </c>
    </row>
    <row r="43" spans="1:4" ht="45.75" customHeight="1" x14ac:dyDescent="0.3">
      <c r="A43" s="17">
        <v>41</v>
      </c>
      <c r="B43" s="9" t="s">
        <v>19</v>
      </c>
      <c r="C43" s="132">
        <v>0.23809523809523808</v>
      </c>
      <c r="D43" s="14" t="s">
        <v>15</v>
      </c>
    </row>
    <row r="44" spans="1:4" ht="45.75" customHeight="1" x14ac:dyDescent="0.3">
      <c r="A44" s="17">
        <v>42</v>
      </c>
      <c r="B44" s="9" t="s">
        <v>30</v>
      </c>
      <c r="C44" s="131">
        <v>0.27272727272727271</v>
      </c>
      <c r="D44" s="13" t="s">
        <v>29</v>
      </c>
    </row>
    <row r="45" spans="1:4" ht="45.75" customHeight="1" x14ac:dyDescent="0.3">
      <c r="A45" s="17">
        <v>43</v>
      </c>
      <c r="B45" s="9" t="s">
        <v>123</v>
      </c>
      <c r="C45" s="131">
        <v>0.08</v>
      </c>
      <c r="D45" s="13" t="s">
        <v>122</v>
      </c>
    </row>
    <row r="46" spans="1:4" ht="45.75" customHeight="1" x14ac:dyDescent="0.3">
      <c r="A46" s="17">
        <v>44</v>
      </c>
      <c r="B46" s="9" t="s">
        <v>72</v>
      </c>
      <c r="C46" s="132">
        <v>4.2553191489361701E-2</v>
      </c>
      <c r="D46" s="14" t="s">
        <v>89</v>
      </c>
    </row>
    <row r="47" spans="1:4" ht="45.75" customHeight="1" x14ac:dyDescent="0.3">
      <c r="A47" s="17">
        <v>45</v>
      </c>
      <c r="B47" s="9" t="s">
        <v>61</v>
      </c>
      <c r="C47" s="132">
        <v>0.86956521739130432</v>
      </c>
      <c r="D47" s="14" t="s">
        <v>58</v>
      </c>
    </row>
    <row r="48" spans="1:4" ht="45.75" customHeight="1" x14ac:dyDescent="0.3">
      <c r="A48" s="17">
        <v>46</v>
      </c>
      <c r="B48" s="9" t="s">
        <v>20</v>
      </c>
      <c r="C48" s="132">
        <v>0.4</v>
      </c>
      <c r="D48" s="14" t="s">
        <v>15</v>
      </c>
    </row>
    <row r="49" spans="1:4" ht="45.75" customHeight="1" x14ac:dyDescent="0.3">
      <c r="A49" s="17">
        <v>47</v>
      </c>
      <c r="B49" s="9" t="s">
        <v>42</v>
      </c>
      <c r="C49" s="131">
        <v>0.18518518518518517</v>
      </c>
      <c r="D49" s="13" t="s">
        <v>41</v>
      </c>
    </row>
    <row r="50" spans="1:4" ht="45.75" customHeight="1" x14ac:dyDescent="0.3">
      <c r="A50" s="17">
        <v>48</v>
      </c>
      <c r="B50" s="9" t="s">
        <v>112</v>
      </c>
      <c r="C50" s="131">
        <v>0.68965517241379315</v>
      </c>
      <c r="D50" s="13" t="s">
        <v>109</v>
      </c>
    </row>
    <row r="51" spans="1:4" ht="45.75" customHeight="1" x14ac:dyDescent="0.3">
      <c r="A51" s="17">
        <v>49</v>
      </c>
      <c r="B51" s="9" t="s">
        <v>21</v>
      </c>
      <c r="C51" s="132">
        <v>0.4</v>
      </c>
      <c r="D51" s="14" t="s">
        <v>15</v>
      </c>
    </row>
    <row r="52" spans="1:4" ht="45.75" customHeight="1" x14ac:dyDescent="0.3">
      <c r="A52" s="17">
        <v>50</v>
      </c>
      <c r="B52" s="9" t="s">
        <v>44</v>
      </c>
      <c r="C52" s="132">
        <v>1</v>
      </c>
      <c r="D52" s="14" t="s">
        <v>94</v>
      </c>
    </row>
    <row r="53" spans="1:4" ht="45.75" customHeight="1" x14ac:dyDescent="0.3">
      <c r="A53" s="17">
        <v>51</v>
      </c>
      <c r="B53" s="9" t="s">
        <v>14</v>
      </c>
      <c r="C53" s="132">
        <v>0.14000000000000001</v>
      </c>
      <c r="D53" s="14" t="s">
        <v>11</v>
      </c>
    </row>
    <row r="54" spans="1:4" ht="87.75" customHeight="1" x14ac:dyDescent="0.3">
      <c r="A54" s="17">
        <v>52</v>
      </c>
      <c r="B54" s="9" t="s">
        <v>54</v>
      </c>
      <c r="C54" s="132">
        <v>0</v>
      </c>
      <c r="D54" s="14" t="s">
        <v>134</v>
      </c>
    </row>
    <row r="55" spans="1:4" ht="45.75" customHeight="1" x14ac:dyDescent="0.3">
      <c r="A55" s="17">
        <v>53</v>
      </c>
      <c r="B55" s="9" t="s">
        <v>40</v>
      </c>
      <c r="C55" s="132">
        <v>0.16666666666666666</v>
      </c>
      <c r="D55" s="14" t="s">
        <v>77</v>
      </c>
    </row>
    <row r="56" spans="1:4" ht="45.75" customHeight="1" x14ac:dyDescent="0.3">
      <c r="A56" s="17">
        <v>54</v>
      </c>
      <c r="B56" s="9" t="s">
        <v>22</v>
      </c>
      <c r="C56" s="132">
        <v>0.1111111111111111</v>
      </c>
      <c r="D56" s="14" t="s">
        <v>113</v>
      </c>
    </row>
    <row r="57" spans="1:4" ht="45.75" customHeight="1" x14ac:dyDescent="0.3">
      <c r="A57" s="17">
        <v>55</v>
      </c>
      <c r="B57" s="9" t="s">
        <v>98</v>
      </c>
      <c r="C57" s="131">
        <v>1</v>
      </c>
      <c r="D57" s="13" t="s">
        <v>97</v>
      </c>
    </row>
    <row r="58" spans="1:4" ht="45.75" customHeight="1" x14ac:dyDescent="0.3">
      <c r="A58" s="17">
        <v>56</v>
      </c>
      <c r="B58" s="9" t="s">
        <v>49</v>
      </c>
      <c r="C58" s="131">
        <v>0.5</v>
      </c>
      <c r="D58" s="13" t="s">
        <v>45</v>
      </c>
    </row>
    <row r="59" spans="1:4" ht="45.75" customHeight="1" x14ac:dyDescent="0.3">
      <c r="A59" s="17">
        <v>57</v>
      </c>
      <c r="B59" s="9" t="s">
        <v>23</v>
      </c>
      <c r="C59" s="132">
        <v>0.1111111111111111</v>
      </c>
      <c r="D59" s="14" t="s">
        <v>15</v>
      </c>
    </row>
    <row r="60" spans="1:4" ht="45.75" customHeight="1" x14ac:dyDescent="0.3">
      <c r="A60" s="17">
        <v>58</v>
      </c>
      <c r="B60" s="9" t="s">
        <v>31</v>
      </c>
      <c r="C60" s="132">
        <v>0.47499999999999998</v>
      </c>
      <c r="D60" s="14" t="s">
        <v>34</v>
      </c>
    </row>
    <row r="61" spans="1:4" ht="45.75" customHeight="1" x14ac:dyDescent="0.3">
      <c r="A61" s="17">
        <v>59</v>
      </c>
      <c r="B61" s="9" t="s">
        <v>107</v>
      </c>
      <c r="C61" s="132">
        <v>0.1111111111111111</v>
      </c>
      <c r="D61" s="14" t="s">
        <v>108</v>
      </c>
    </row>
    <row r="62" spans="1:4" ht="45.75" customHeight="1" x14ac:dyDescent="0.3">
      <c r="A62" s="17">
        <v>60</v>
      </c>
      <c r="B62" s="9" t="s">
        <v>55</v>
      </c>
      <c r="C62" s="132">
        <v>0.38461538461538464</v>
      </c>
      <c r="D62" s="14" t="s">
        <v>50</v>
      </c>
    </row>
    <row r="63" spans="1:4" ht="45.75" customHeight="1" x14ac:dyDescent="0.3">
      <c r="A63" s="17">
        <v>61</v>
      </c>
      <c r="B63" s="9" t="s">
        <v>81</v>
      </c>
      <c r="C63" s="132">
        <v>0.1111111111111111</v>
      </c>
      <c r="D63" s="14" t="s">
        <v>90</v>
      </c>
    </row>
    <row r="64" spans="1:4" ht="45.75" customHeight="1" x14ac:dyDescent="0.3">
      <c r="A64" s="17">
        <v>62</v>
      </c>
      <c r="B64" s="9" t="s">
        <v>88</v>
      </c>
      <c r="C64" s="132">
        <v>3.2258064516129031E-2</v>
      </c>
      <c r="D64" s="14" t="s">
        <v>109</v>
      </c>
    </row>
    <row r="65" spans="1:4" ht="45.75" customHeight="1" x14ac:dyDescent="0.3">
      <c r="A65" s="17">
        <v>63</v>
      </c>
      <c r="B65" s="9" t="s">
        <v>119</v>
      </c>
      <c r="C65" s="131">
        <v>0.8</v>
      </c>
      <c r="D65" s="13" t="s">
        <v>117</v>
      </c>
    </row>
    <row r="66" spans="1:4" ht="45.75" customHeight="1" x14ac:dyDescent="0.3">
      <c r="A66" s="17">
        <v>64</v>
      </c>
      <c r="B66" s="9" t="s">
        <v>75</v>
      </c>
      <c r="C66" s="132">
        <v>0.45454545454545453</v>
      </c>
      <c r="D66" s="14" t="s">
        <v>78</v>
      </c>
    </row>
    <row r="67" spans="1:4" ht="45.75" customHeight="1" x14ac:dyDescent="0.3">
      <c r="A67" s="17">
        <v>65</v>
      </c>
      <c r="B67" s="9" t="s">
        <v>96</v>
      </c>
      <c r="C67" s="131">
        <v>0.55555555555555558</v>
      </c>
      <c r="D67" s="13" t="s">
        <v>95</v>
      </c>
    </row>
    <row r="68" spans="1:4" ht="45.75" customHeight="1" x14ac:dyDescent="0.3">
      <c r="A68" s="17">
        <v>66</v>
      </c>
      <c r="B68" s="9" t="s">
        <v>85</v>
      </c>
      <c r="C68" s="132">
        <v>0.54166666666666663</v>
      </c>
      <c r="D68" s="14" t="s">
        <v>83</v>
      </c>
    </row>
    <row r="69" spans="1:4" ht="45.75" customHeight="1" x14ac:dyDescent="0.3">
      <c r="A69" s="17">
        <v>67</v>
      </c>
      <c r="B69" s="9" t="s">
        <v>86</v>
      </c>
      <c r="C69" s="132">
        <v>0.37209302325581395</v>
      </c>
      <c r="D69" s="14" t="s">
        <v>95</v>
      </c>
    </row>
    <row r="70" spans="1:4" ht="45.75" customHeight="1" x14ac:dyDescent="0.3">
      <c r="A70" s="17">
        <v>68</v>
      </c>
      <c r="B70" s="9" t="s">
        <v>73</v>
      </c>
      <c r="C70" s="132">
        <v>5.2631578947368418E-2</v>
      </c>
      <c r="D70" s="14" t="s">
        <v>68</v>
      </c>
    </row>
    <row r="71" spans="1:4" ht="45.75" customHeight="1" x14ac:dyDescent="0.3">
      <c r="A71" s="17">
        <v>69</v>
      </c>
      <c r="B71" s="9" t="s">
        <v>76</v>
      </c>
      <c r="C71" s="131">
        <v>0</v>
      </c>
      <c r="D71" s="13" t="s">
        <v>74</v>
      </c>
    </row>
    <row r="72" spans="1:4" ht="45.75" customHeight="1" x14ac:dyDescent="0.3">
      <c r="A72" s="17">
        <v>70</v>
      </c>
      <c r="B72" s="9" t="s">
        <v>43</v>
      </c>
      <c r="C72" s="132">
        <v>0.27272727272727271</v>
      </c>
      <c r="D72" s="14" t="s">
        <v>109</v>
      </c>
    </row>
    <row r="73" spans="1:4" ht="45.75" customHeight="1" x14ac:dyDescent="0.3">
      <c r="A73" s="17">
        <v>71</v>
      </c>
      <c r="B73" s="9" t="s">
        <v>24</v>
      </c>
      <c r="C73" s="132">
        <v>0.48780487804878048</v>
      </c>
      <c r="D73" s="14" t="s">
        <v>15</v>
      </c>
    </row>
    <row r="74" spans="1:4" ht="45.75" customHeight="1" x14ac:dyDescent="0.3">
      <c r="A74" s="17">
        <v>72</v>
      </c>
      <c r="B74" s="9" t="s">
        <v>25</v>
      </c>
      <c r="C74" s="131">
        <v>0.42105263157894735</v>
      </c>
      <c r="D74" s="13" t="s">
        <v>15</v>
      </c>
    </row>
    <row r="75" spans="1:4" ht="67.8" customHeight="1" x14ac:dyDescent="0.3">
      <c r="A75" s="17">
        <v>73</v>
      </c>
      <c r="B75" s="9" t="s">
        <v>82</v>
      </c>
      <c r="C75" s="131">
        <v>0.75</v>
      </c>
      <c r="D75" s="13" t="s">
        <v>78</v>
      </c>
    </row>
    <row r="76" spans="1:4" ht="45.75" customHeight="1" x14ac:dyDescent="0.3">
      <c r="A76" s="17">
        <v>74</v>
      </c>
      <c r="B76" s="9" t="s">
        <v>56</v>
      </c>
      <c r="C76" s="132">
        <v>0.94117647058823528</v>
      </c>
      <c r="D76" s="14" t="s">
        <v>50</v>
      </c>
    </row>
    <row r="77" spans="1:4" ht="45.75" customHeight="1" x14ac:dyDescent="0.3">
      <c r="A77" s="17">
        <v>75</v>
      </c>
      <c r="B77" s="9" t="s">
        <v>64</v>
      </c>
      <c r="C77" s="131">
        <v>0.16666666666666666</v>
      </c>
      <c r="D77" s="13" t="s">
        <v>63</v>
      </c>
    </row>
    <row r="78" spans="1:4" ht="45.75" customHeight="1" x14ac:dyDescent="0.3">
      <c r="A78" s="17">
        <v>76</v>
      </c>
      <c r="B78" s="9" t="s">
        <v>28</v>
      </c>
      <c r="C78" s="132">
        <v>1</v>
      </c>
      <c r="D78" s="14" t="s">
        <v>57</v>
      </c>
    </row>
    <row r="79" spans="1:4" ht="45.75" customHeight="1" x14ac:dyDescent="0.3">
      <c r="A79" s="17">
        <v>77</v>
      </c>
      <c r="B79" s="9" t="s">
        <v>115</v>
      </c>
      <c r="C79" s="131">
        <v>0.16666666666666666</v>
      </c>
      <c r="D79" s="13" t="s">
        <v>113</v>
      </c>
    </row>
    <row r="80" spans="1:4" ht="45.75" customHeight="1" x14ac:dyDescent="0.3">
      <c r="A80" s="17">
        <v>78</v>
      </c>
      <c r="B80" s="9" t="s">
        <v>120</v>
      </c>
      <c r="C80" s="134">
        <v>0</v>
      </c>
      <c r="D80" s="13" t="s">
        <v>117</v>
      </c>
    </row>
    <row r="81" spans="1:4" ht="45.75" customHeight="1" x14ac:dyDescent="0.3">
      <c r="A81" s="17">
        <v>79</v>
      </c>
      <c r="B81" s="9" t="s">
        <v>32</v>
      </c>
      <c r="C81" s="131">
        <v>0.27777777777777779</v>
      </c>
      <c r="D81" s="13" t="s">
        <v>29</v>
      </c>
    </row>
  </sheetData>
  <autoFilter ref="B1:B81"/>
  <sortState ref="A3:E81">
    <sortCondition ref="B2"/>
  </sortState>
  <mergeCells count="1">
    <mergeCell ref="B1:D1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информация</vt:lpstr>
      <vt:lpstr>Кол-во соот-х по компетенциям</vt:lpstr>
      <vt:lpstr>Лучший результат ОО по компетен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2022-06-16T10:35:07Z</dcterms:modified>
</cp:coreProperties>
</file>